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erhverv-my.sharepoint.com/personal/rfh_danskerhverv_dk/Documents/Dokumenter/"/>
    </mc:Choice>
  </mc:AlternateContent>
  <xr:revisionPtr revIDLastSave="0" documentId="8_{B8E466E3-4030-44E7-8973-443E374A7093}" xr6:coauthVersionLast="41" xr6:coauthVersionMax="41" xr10:uidLastSave="{00000000-0000-0000-0000-000000000000}"/>
  <bookViews>
    <workbookView xWindow="-120" yWindow="-120" windowWidth="29040" windowHeight="15840" xr2:uid="{3DF5C7BD-A984-49F4-A44A-23BAC8FEF6A4}"/>
  </bookViews>
  <sheets>
    <sheet name="Omsætning" sheetId="1" r:id="rId1"/>
    <sheet name="Eksport" sheetId="2" r:id="rId2"/>
    <sheet name="Beskæftigede" sheetId="3" r:id="rId3"/>
    <sheet name="Løn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4" l="1"/>
  <c r="I15" i="4"/>
  <c r="I15" i="3"/>
  <c r="J15" i="3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B5" i="2"/>
  <c r="J22" i="2"/>
  <c r="I22" i="2"/>
  <c r="J18" i="2"/>
  <c r="I18" i="2"/>
  <c r="J20" i="1"/>
  <c r="I20" i="1"/>
  <c r="J16" i="1"/>
  <c r="I16" i="1"/>
  <c r="K20" i="1" l="1"/>
  <c r="L20" i="1" s="1"/>
  <c r="K22" i="2" l="1"/>
  <c r="L22" i="2" s="1"/>
  <c r="K16" i="1"/>
  <c r="L16" i="1" s="1"/>
  <c r="K15" i="4"/>
  <c r="L15" i="4" s="1"/>
  <c r="K15" i="3"/>
  <c r="L15" i="3" s="1"/>
  <c r="K18" i="2" l="1"/>
  <c r="L18" i="2" s="1"/>
</calcChain>
</file>

<file path=xl/sharedStrings.xml><?xml version="1.0" encoding="utf-8"?>
<sst xmlns="http://schemas.openxmlformats.org/spreadsheetml/2006/main" count="356" uniqueCount="65">
  <si>
    <t>Antal fuldtidsansatte, sæsonkorrigeret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</si>
  <si>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</si>
  <si>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</si>
  <si>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</si>
  <si>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</si>
  <si>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</si>
  <si>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</si>
  <si>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</si>
  <si>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</si>
  <si>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</si>
  <si>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</si>
  <si>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</si>
  <si>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</si>
  <si>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</si>
  <si>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</si>
  <si>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</si>
  <si>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</si>
  <si>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</si>
  <si>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</si>
  <si>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</si>
  <si>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</si>
  <si>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</si>
  <si>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</si>
  <si>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</si>
  <si>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</si>
  <si>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</si>
  <si>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</si>
  <si>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It-branchen i alt</t>
  </si>
  <si>
    <t>Underbrancher</t>
  </si>
  <si>
    <t>Fremst. af computere og kommunikationsudstyr mv.</t>
  </si>
  <si>
    <t>Engrosh. med it-udstyr</t>
  </si>
  <si>
    <t>Udvikling af software og computerspil</t>
  </si>
  <si>
    <t>Telekommunikation</t>
  </si>
  <si>
    <t>It-konsulenter mv.</t>
  </si>
  <si>
    <t>Informationstjenester</t>
  </si>
  <si>
    <t>Forskel</t>
  </si>
  <si>
    <t>Forskel i %</t>
  </si>
  <si>
    <t>i mio. kr.</t>
  </si>
  <si>
    <t>i %</t>
  </si>
  <si>
    <t>Omsætning kvartalsvis, mio. kr. løbende priser, sæsonkorrigeret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</si>
  <si>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</si>
  <si>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</si>
  <si>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</si>
  <si>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</si>
  <si>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</si>
  <si>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</si>
  <si>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</si>
  <si>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</si>
  <si>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</si>
  <si>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</si>
  <si>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</si>
  <si>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</si>
  <si>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</si>
  <si>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</si>
  <si>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</si>
  <si>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</si>
  <si>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Eksport kvartalsvis, mio. kr. løbende priser, sæsonkorrigeret</t>
  </si>
  <si>
    <t>Procent af samlede omsætning</t>
  </si>
  <si>
    <t>Gennemsnitlig månedsløn, sæsonkorrigeret</t>
  </si>
  <si>
    <t>2019K3</t>
  </si>
  <si>
    <t>2019K4</t>
  </si>
  <si>
    <t>2.H 2019</t>
  </si>
  <si>
    <t>2.H 2018</t>
  </si>
  <si>
    <t>Samlet omsætning i it-branchen</t>
  </si>
  <si>
    <t>Samlet eksport i It-branchen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</si>
</sst>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\ _k_r_.;[Red]#,##0\ _k_r_.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t america"/>
    </font>
    <font>
      <sz val="9"/>
      <name val="Ct america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2" borderId="0" applyNumberFormat="0" applyBorder="0" applyAlignment="0"/>
    <xf numFmtId="3" fontId="5" fillId="3" borderId="0" applyNumberFormat="0" applyAlignment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Fill="1" applyProtection="1"/>
    <xf numFmtId="0" fontId="2" fillId="0" borderId="0" xfId="0" applyFont="1" applyBorder="1"/>
    <xf numFmtId="0" fontId="0" fillId="0" borderId="0" xfId="0" applyBorder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0" fillId="0" borderId="0" xfId="0" applyNumberFormat="1" applyFill="1" applyProtection="1"/>
    <xf numFmtId="3" fontId="0" fillId="0" borderId="0" xfId="0" applyNumberFormat="1" applyFont="1" applyAlignment="1">
      <alignment horizontal="righ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Protection="1"/>
    <xf numFmtId="0" fontId="2" fillId="0" borderId="0" xfId="0" applyFont="1"/>
    <xf numFmtId="3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66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/>
    <xf numFmtId="3" fontId="0" fillId="0" borderId="0" xfId="1" applyNumberFormat="1" applyFont="1" applyFill="1" applyBorder="1"/>
    <xf numFmtId="166" fontId="0" fillId="0" borderId="0" xfId="0" applyNumberFormat="1" applyFont="1" applyBorder="1"/>
    <xf numFmtId="3" fontId="1" fillId="0" borderId="0" xfId="1" applyNumberFormat="1" applyFont="1" applyFill="1" applyBorder="1"/>
    <xf numFmtId="3" fontId="0" fillId="0" borderId="0" xfId="0" applyNumberFormat="1" applyFont="1" applyFill="1" applyProtection="1"/>
    <xf numFmtId="3" fontId="0" fillId="0" borderId="0" xfId="0" applyNumberFormat="1" applyFont="1"/>
    <xf numFmtId="0" fontId="0" fillId="0" borderId="0" xfId="0" applyFont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/>
    <xf numFmtId="3" fontId="3" fillId="0" borderId="0" xfId="1" applyNumberFormat="1" applyFont="1" applyFill="1" applyBorder="1"/>
    <xf numFmtId="2" fontId="0" fillId="0" borderId="0" xfId="0" applyNumberFormat="1"/>
    <xf numFmtId="3" fontId="0" fillId="0" borderId="0" xfId="0" applyNumberFormat="1" applyFont="1" applyBorder="1"/>
    <xf numFmtId="2" fontId="0" fillId="0" borderId="0" xfId="0" applyNumberFormat="1" applyFont="1"/>
    <xf numFmtId="164" fontId="0" fillId="0" borderId="0" xfId="0" applyNumberFormat="1" applyFont="1"/>
    <xf numFmtId="166" fontId="1" fillId="0" borderId="0" xfId="0" applyNumberFormat="1" applyFont="1" applyFill="1"/>
    <xf numFmtId="166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3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</cellXfs>
  <cellStyles count="3">
    <cellStyle name="Baggrundsformat" xfId="2" xr:uid="{DE7E6DC9-8623-4E7E-A3BB-46F934E87084}"/>
    <cellStyle name="Inputformat" xfId="1" xr:uid="{CFF367B7-6624-4BD5-A464-ADFF463DEC7E}"/>
    <cellStyle name="Normal" xfId="0" builtinId="0"/>
  </cellStyles>
  <dxfs count="0"/>
  <tableStyles count="0" defaultTableStyle="TableStyleMedium2" defaultPivotStyle="PivotStyleLight16"/>
  <colors>
    <mruColors>
      <color rgb="FF431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Omsætning i it-branchen, 
</a:t>
            </a:r>
            <a:r>
              <a:rPr lang="en-US" sz="1200" b="1">
                <a:solidFill>
                  <a:schemeClr val="tx1"/>
                </a:solidFill>
              </a:rPr>
              <a:t>(mio. kr., kvartalsvis, sæsonkorrigeret)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Omsætning!$B$2:$AS$2</c:f>
              <c:strCache>
                <c:ptCount val="44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</c:strCache>
            </c:strRef>
          </c:cat>
          <c:val>
            <c:numRef>
              <c:f>Omsætning!$B$3:$AS$3</c:f>
              <c:numCache>
                <c:formatCode>#,##0</c:formatCode>
                <c:ptCount val="44"/>
                <c:pt idx="0">
                  <c:v>42648.84420294642</c:v>
                </c:pt>
                <c:pt idx="1">
                  <c:v>42055.748264587652</c:v>
                </c:pt>
                <c:pt idx="2">
                  <c:v>42075.699606446527</c:v>
                </c:pt>
                <c:pt idx="3">
                  <c:v>42092.494810872638</c:v>
                </c:pt>
                <c:pt idx="4">
                  <c:v>44028.953852876199</c:v>
                </c:pt>
                <c:pt idx="5">
                  <c:v>46175.813892513346</c:v>
                </c:pt>
                <c:pt idx="6">
                  <c:v>47010.294417779078</c:v>
                </c:pt>
                <c:pt idx="7">
                  <c:v>47379.290361053681</c:v>
                </c:pt>
                <c:pt idx="8">
                  <c:v>47351.875207506979</c:v>
                </c:pt>
                <c:pt idx="9">
                  <c:v>47850.620197922399</c:v>
                </c:pt>
                <c:pt idx="10">
                  <c:v>47883.37301757167</c:v>
                </c:pt>
                <c:pt idx="11">
                  <c:v>47870.826067217014</c:v>
                </c:pt>
                <c:pt idx="12">
                  <c:v>47902.831447491692</c:v>
                </c:pt>
                <c:pt idx="13">
                  <c:v>50004.854425366066</c:v>
                </c:pt>
                <c:pt idx="14">
                  <c:v>47737.836071338228</c:v>
                </c:pt>
                <c:pt idx="15">
                  <c:v>47504.081423343378</c:v>
                </c:pt>
                <c:pt idx="16">
                  <c:v>47037.057166670595</c:v>
                </c:pt>
                <c:pt idx="17">
                  <c:v>46145.781412919787</c:v>
                </c:pt>
                <c:pt idx="18">
                  <c:v>48096.13111903322</c:v>
                </c:pt>
                <c:pt idx="19">
                  <c:v>46305.486348939558</c:v>
                </c:pt>
                <c:pt idx="20">
                  <c:v>47375.821028490172</c:v>
                </c:pt>
                <c:pt idx="21">
                  <c:v>47945.930062775937</c:v>
                </c:pt>
                <c:pt idx="22">
                  <c:v>49795.42523030244</c:v>
                </c:pt>
                <c:pt idx="23">
                  <c:v>50649.775102548097</c:v>
                </c:pt>
                <c:pt idx="24">
                  <c:v>52041.467223625987</c:v>
                </c:pt>
                <c:pt idx="25">
                  <c:v>52520.756553304753</c:v>
                </c:pt>
                <c:pt idx="26">
                  <c:v>52374.398725663872</c:v>
                </c:pt>
                <c:pt idx="27">
                  <c:v>52958.457304810727</c:v>
                </c:pt>
                <c:pt idx="28">
                  <c:v>52465.318927384818</c:v>
                </c:pt>
                <c:pt idx="29">
                  <c:v>52709.193113471832</c:v>
                </c:pt>
                <c:pt idx="30">
                  <c:v>52938.799227850934</c:v>
                </c:pt>
                <c:pt idx="31">
                  <c:v>55272.513065905623</c:v>
                </c:pt>
                <c:pt idx="32">
                  <c:v>54922.813844811644</c:v>
                </c:pt>
                <c:pt idx="33">
                  <c:v>55679.452936040703</c:v>
                </c:pt>
                <c:pt idx="34">
                  <c:v>56230.30119591063</c:v>
                </c:pt>
                <c:pt idx="35">
                  <c:v>55578.315955177306</c:v>
                </c:pt>
                <c:pt idx="36">
                  <c:v>56158.307494113993</c:v>
                </c:pt>
                <c:pt idx="37">
                  <c:v>57443.385099224433</c:v>
                </c:pt>
                <c:pt idx="38">
                  <c:v>57219.066449440405</c:v>
                </c:pt>
                <c:pt idx="39">
                  <c:v>58365.842673324245</c:v>
                </c:pt>
                <c:pt idx="40">
                  <c:v>59342.49345611711</c:v>
                </c:pt>
                <c:pt idx="41">
                  <c:v>58560.940372181904</c:v>
                </c:pt>
                <c:pt idx="42">
                  <c:v>60903.774440821326</c:v>
                </c:pt>
                <c:pt idx="43">
                  <c:v>60317.704943573386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D9-4BA9-A2BA-ED277FB2A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544216"/>
        <c:axId val="1925546712"/>
      </c:lineChart>
      <c:catAx>
        <c:axId val="192554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5546712"/>
        <c:crosses val="autoZero"/>
        <c:auto val="1"/>
        <c:lblAlgn val="ctr"/>
        <c:lblOffset val="100"/>
        <c:noMultiLvlLbl val="0"/>
      </c:catAx>
      <c:valAx>
        <c:axId val="1925546712"/>
        <c:scaling>
          <c:orientation val="minMax"/>
          <c:max val="65000"/>
          <c:min val="4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554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a-DK" b="1">
                <a:solidFill>
                  <a:schemeClr val="tx1"/>
                </a:solidFill>
              </a:rPr>
              <a:t>Eksport</a:t>
            </a:r>
            <a:r>
              <a:rPr lang="da-DK" b="1" baseline="0">
                <a:solidFill>
                  <a:schemeClr val="tx1"/>
                </a:solidFill>
              </a:rPr>
              <a:t> i it-branchen</a:t>
            </a:r>
            <a:br>
              <a:rPr lang="da-DK" b="1" baseline="0">
                <a:solidFill>
                  <a:schemeClr val="tx1"/>
                </a:solidFill>
              </a:rPr>
            </a:br>
            <a:r>
              <a:rPr lang="da-DK" sz="1200" b="1" baseline="0">
                <a:solidFill>
                  <a:schemeClr val="tx1"/>
                </a:solidFill>
              </a:rPr>
              <a:t>(</a:t>
            </a:r>
            <a:r>
              <a:rPr lang="da-DK" sz="1200" b="1" i="0" u="none" strike="noStrike" baseline="0">
                <a:solidFill>
                  <a:schemeClr val="tx1"/>
                </a:solidFill>
                <a:effectLst/>
              </a:rPr>
              <a:t>mio. kr., kvartalsvis, sæsonkorrigeret)</a:t>
            </a:r>
            <a:endParaRPr lang="da-DK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Eksport!$A$3</c:f>
              <c:strCache>
                <c:ptCount val="1"/>
                <c:pt idx="0">
                  <c:v>Samlet eksport i It-branchen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Eksport!$B$2:$AS$2</c:f>
              <c:strCache>
                <c:ptCount val="44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</c:strCache>
            </c:strRef>
          </c:cat>
          <c:val>
            <c:numRef>
              <c:f>Eksport!$B$3:$AS$3</c:f>
              <c:numCache>
                <c:formatCode>#,##0</c:formatCode>
                <c:ptCount val="44"/>
                <c:pt idx="0">
                  <c:v>7527.8297658860456</c:v>
                </c:pt>
                <c:pt idx="1">
                  <c:v>7004.2973162015896</c:v>
                </c:pt>
                <c:pt idx="2">
                  <c:v>7646.0455946342227</c:v>
                </c:pt>
                <c:pt idx="3">
                  <c:v>7989.97003978666</c:v>
                </c:pt>
                <c:pt idx="4">
                  <c:v>8915.6265070428653</c:v>
                </c:pt>
                <c:pt idx="5">
                  <c:v>10470.512329412863</c:v>
                </c:pt>
                <c:pt idx="6">
                  <c:v>10354.183639050698</c:v>
                </c:pt>
                <c:pt idx="7">
                  <c:v>10469.466264745926</c:v>
                </c:pt>
                <c:pt idx="8">
                  <c:v>10698.214851875633</c:v>
                </c:pt>
                <c:pt idx="9">
                  <c:v>10726.00090543109</c:v>
                </c:pt>
                <c:pt idx="10">
                  <c:v>10624.906739838218</c:v>
                </c:pt>
                <c:pt idx="11">
                  <c:v>11252.823161154389</c:v>
                </c:pt>
                <c:pt idx="12">
                  <c:v>10530.836242293926</c:v>
                </c:pt>
                <c:pt idx="13">
                  <c:v>11034.813107977334</c:v>
                </c:pt>
                <c:pt idx="14">
                  <c:v>10610.281320337495</c:v>
                </c:pt>
                <c:pt idx="15">
                  <c:v>10453.52632978253</c:v>
                </c:pt>
                <c:pt idx="16">
                  <c:v>10683.792163407996</c:v>
                </c:pt>
                <c:pt idx="17">
                  <c:v>10626.299778899878</c:v>
                </c:pt>
                <c:pt idx="18">
                  <c:v>12137.079131074313</c:v>
                </c:pt>
                <c:pt idx="19">
                  <c:v>10715.698266527745</c:v>
                </c:pt>
                <c:pt idx="20">
                  <c:v>11805.078568938936</c:v>
                </c:pt>
                <c:pt idx="21">
                  <c:v>11566.324590482263</c:v>
                </c:pt>
                <c:pt idx="22">
                  <c:v>13775.873632230398</c:v>
                </c:pt>
                <c:pt idx="23">
                  <c:v>14605.563896731985</c:v>
                </c:pt>
                <c:pt idx="24">
                  <c:v>15508.685673055877</c:v>
                </c:pt>
                <c:pt idx="25">
                  <c:v>16172.322109577841</c:v>
                </c:pt>
                <c:pt idx="26">
                  <c:v>15279.961635483709</c:v>
                </c:pt>
                <c:pt idx="27">
                  <c:v>15506.700980824233</c:v>
                </c:pt>
                <c:pt idx="28">
                  <c:v>14891.622642603743</c:v>
                </c:pt>
                <c:pt idx="29">
                  <c:v>15424.987424240877</c:v>
                </c:pt>
                <c:pt idx="30">
                  <c:v>15532.533859737438</c:v>
                </c:pt>
                <c:pt idx="31">
                  <c:v>16578.631808269103</c:v>
                </c:pt>
                <c:pt idx="32">
                  <c:v>16806.537103989831</c:v>
                </c:pt>
                <c:pt idx="33">
                  <c:v>16753.09629710063</c:v>
                </c:pt>
                <c:pt idx="34">
                  <c:v>17443.933837679822</c:v>
                </c:pt>
                <c:pt idx="35">
                  <c:v>16932.505689632035</c:v>
                </c:pt>
                <c:pt idx="36">
                  <c:v>16371.013936205787</c:v>
                </c:pt>
                <c:pt idx="37">
                  <c:v>17190.037953438346</c:v>
                </c:pt>
                <c:pt idx="38">
                  <c:v>16922.390134617577</c:v>
                </c:pt>
                <c:pt idx="39">
                  <c:v>18326.151850099479</c:v>
                </c:pt>
                <c:pt idx="40">
                  <c:v>19046.827223434368</c:v>
                </c:pt>
                <c:pt idx="41">
                  <c:v>18879.617900254852</c:v>
                </c:pt>
                <c:pt idx="42">
                  <c:v>19376.361311224955</c:v>
                </c:pt>
                <c:pt idx="43">
                  <c:v>19058.361142911745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5D-4555-9CD4-4FFDCE3C4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970104"/>
        <c:axId val="563965840"/>
      </c:lineChart>
      <c:catAx>
        <c:axId val="5639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3965840"/>
        <c:crosses val="autoZero"/>
        <c:auto val="1"/>
        <c:lblAlgn val="ctr"/>
        <c:lblOffset val="100"/>
        <c:noMultiLvlLbl val="0"/>
      </c:catAx>
      <c:valAx>
        <c:axId val="5639658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397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a-DK" b="1">
                <a:solidFill>
                  <a:schemeClr val="tx1"/>
                </a:solidFill>
              </a:rPr>
              <a:t>Fuldtidsansatte </a:t>
            </a:r>
            <a:br>
              <a:rPr lang="da-DK" b="1">
                <a:solidFill>
                  <a:schemeClr val="tx1"/>
                </a:solidFill>
              </a:rPr>
            </a:br>
            <a:r>
              <a:rPr lang="da-DK" sz="1200" b="1">
                <a:solidFill>
                  <a:schemeClr val="tx1"/>
                </a:solidFill>
              </a:rPr>
              <a:t>(sæsonkorrigeret)</a:t>
            </a:r>
            <a:endParaRPr lang="da-DK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Beskæftigede!$A$3</c:f>
              <c:strCache>
                <c:ptCount val="1"/>
                <c:pt idx="0">
                  <c:v>It-branchen i alt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Beskæftigede!$B$2:$AC$2</c:f>
              <c:strCache>
                <c:ptCount val="28"/>
                <c:pt idx="0">
                  <c:v>2013K1</c:v>
                </c:pt>
                <c:pt idx="1">
                  <c:v>2013K2</c:v>
                </c:pt>
                <c:pt idx="2">
                  <c:v>2013K3</c:v>
                </c:pt>
                <c:pt idx="3">
                  <c:v>2013K4</c:v>
                </c:pt>
                <c:pt idx="4">
                  <c:v>2014K1</c:v>
                </c:pt>
                <c:pt idx="5">
                  <c:v>2014K2</c:v>
                </c:pt>
                <c:pt idx="6">
                  <c:v>2014K3</c:v>
                </c:pt>
                <c:pt idx="7">
                  <c:v>2014K4</c:v>
                </c:pt>
                <c:pt idx="8">
                  <c:v>2015K1</c:v>
                </c:pt>
                <c:pt idx="9">
                  <c:v>2015K2</c:v>
                </c:pt>
                <c:pt idx="10">
                  <c:v>2015K3</c:v>
                </c:pt>
                <c:pt idx="11">
                  <c:v>2015K4</c:v>
                </c:pt>
                <c:pt idx="12">
                  <c:v>2016K1</c:v>
                </c:pt>
                <c:pt idx="13">
                  <c:v>2016K2</c:v>
                </c:pt>
                <c:pt idx="14">
                  <c:v>2016K3</c:v>
                </c:pt>
                <c:pt idx="15">
                  <c:v>2016K4</c:v>
                </c:pt>
                <c:pt idx="16">
                  <c:v>2017K1</c:v>
                </c:pt>
                <c:pt idx="17">
                  <c:v>2017K2</c:v>
                </c:pt>
                <c:pt idx="18">
                  <c:v>2017K3</c:v>
                </c:pt>
                <c:pt idx="19">
                  <c:v>2017K4</c:v>
                </c:pt>
                <c:pt idx="20">
                  <c:v>2018K1</c:v>
                </c:pt>
                <c:pt idx="21">
                  <c:v>2018K2</c:v>
                </c:pt>
                <c:pt idx="22">
                  <c:v>2018K3</c:v>
                </c:pt>
                <c:pt idx="23">
                  <c:v>2018K4</c:v>
                </c:pt>
                <c:pt idx="24">
                  <c:v>2019K1</c:v>
                </c:pt>
                <c:pt idx="25">
                  <c:v>2019K2</c:v>
                </c:pt>
                <c:pt idx="26">
                  <c:v>2019K3</c:v>
                </c:pt>
                <c:pt idx="27">
                  <c:v>2019K4</c:v>
                </c:pt>
              </c:strCache>
            </c:strRef>
          </c:cat>
          <c:val>
            <c:numRef>
              <c:f>Beskæftigede!$B$3:$AC$3</c:f>
              <c:numCache>
                <c:formatCode>#,##0</c:formatCode>
                <c:ptCount val="28"/>
                <c:pt idx="0">
                  <c:v>79318.115287641049</c:v>
                </c:pt>
                <c:pt idx="1">
                  <c:v>79095.126066169454</c:v>
                </c:pt>
                <c:pt idx="2">
                  <c:v>79324.938162756531</c:v>
                </c:pt>
                <c:pt idx="3">
                  <c:v>79350.369295990429</c:v>
                </c:pt>
                <c:pt idx="4">
                  <c:v>79680.009213244688</c:v>
                </c:pt>
                <c:pt idx="5">
                  <c:v>80083.726591677841</c:v>
                </c:pt>
                <c:pt idx="6">
                  <c:v>80475.726708953007</c:v>
                </c:pt>
                <c:pt idx="7">
                  <c:v>79943.819932926766</c:v>
                </c:pt>
                <c:pt idx="8">
                  <c:v>80509.527565292956</c:v>
                </c:pt>
                <c:pt idx="9">
                  <c:v>80994.285367387653</c:v>
                </c:pt>
                <c:pt idx="10">
                  <c:v>81446.370092002224</c:v>
                </c:pt>
                <c:pt idx="11">
                  <c:v>82507.640250974422</c:v>
                </c:pt>
                <c:pt idx="12">
                  <c:v>82804.533016825677</c:v>
                </c:pt>
                <c:pt idx="13">
                  <c:v>83578.846349659289</c:v>
                </c:pt>
                <c:pt idx="14">
                  <c:v>84073.529697623992</c:v>
                </c:pt>
                <c:pt idx="15">
                  <c:v>84669.244679140393</c:v>
                </c:pt>
                <c:pt idx="16">
                  <c:v>85539.982097247193</c:v>
                </c:pt>
                <c:pt idx="17">
                  <c:v>85787.940082649147</c:v>
                </c:pt>
                <c:pt idx="18">
                  <c:v>86489.60818984684</c:v>
                </c:pt>
                <c:pt idx="19">
                  <c:v>87296.995713847326</c:v>
                </c:pt>
                <c:pt idx="20">
                  <c:v>88351.590050163926</c:v>
                </c:pt>
                <c:pt idx="21">
                  <c:v>89110.540461153651</c:v>
                </c:pt>
                <c:pt idx="22">
                  <c:v>89723.822732389293</c:v>
                </c:pt>
                <c:pt idx="23">
                  <c:v>90250.403705529752</c:v>
                </c:pt>
                <c:pt idx="24">
                  <c:v>91067.964960618294</c:v>
                </c:pt>
                <c:pt idx="25">
                  <c:v>91707.258692117888</c:v>
                </c:pt>
                <c:pt idx="26">
                  <c:v>93106.829313084978</c:v>
                </c:pt>
                <c:pt idx="27">
                  <c:v>94297.912326700549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05-48A2-8477-D24A2D402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35096"/>
        <c:axId val="618035752"/>
      </c:lineChart>
      <c:catAx>
        <c:axId val="61803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035752"/>
        <c:crosses val="autoZero"/>
        <c:auto val="1"/>
        <c:lblAlgn val="ctr"/>
        <c:lblOffset val="100"/>
        <c:noMultiLvlLbl val="0"/>
      </c:catAx>
      <c:valAx>
        <c:axId val="618035752"/>
        <c:scaling>
          <c:orientation val="minMax"/>
          <c:max val="93000"/>
          <c:min val="75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03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a-DK" b="1">
                <a:solidFill>
                  <a:schemeClr val="tx1"/>
                </a:solidFill>
              </a:rPr>
              <a:t>Gennemsnitlige månedsløn</a:t>
            </a:r>
            <a:br>
              <a:rPr lang="da-DK" b="1">
                <a:solidFill>
                  <a:schemeClr val="tx1"/>
                </a:solidFill>
              </a:rPr>
            </a:br>
            <a:r>
              <a:rPr lang="da-DK" sz="1200" b="1">
                <a:solidFill>
                  <a:schemeClr val="tx1"/>
                </a:solidFill>
              </a:rPr>
              <a:t>(sæsonkorrigeret)</a:t>
            </a:r>
            <a:endParaRPr lang="da-DK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Løn!$B$2:$AC$2</c:f>
              <c:strCache>
                <c:ptCount val="28"/>
                <c:pt idx="0">
                  <c:v>2013K1</c:v>
                </c:pt>
                <c:pt idx="1">
                  <c:v>2013K2</c:v>
                </c:pt>
                <c:pt idx="2">
                  <c:v>2013K3</c:v>
                </c:pt>
                <c:pt idx="3">
                  <c:v>2013K4</c:v>
                </c:pt>
                <c:pt idx="4">
                  <c:v>2014K1</c:v>
                </c:pt>
                <c:pt idx="5">
                  <c:v>2014K2</c:v>
                </c:pt>
                <c:pt idx="6">
                  <c:v>2014K3</c:v>
                </c:pt>
                <c:pt idx="7">
                  <c:v>2014K4</c:v>
                </c:pt>
                <c:pt idx="8">
                  <c:v>2015K1</c:v>
                </c:pt>
                <c:pt idx="9">
                  <c:v>2015K2</c:v>
                </c:pt>
                <c:pt idx="10">
                  <c:v>2015K3</c:v>
                </c:pt>
                <c:pt idx="11">
                  <c:v>2015K4</c:v>
                </c:pt>
                <c:pt idx="12">
                  <c:v>2016K1</c:v>
                </c:pt>
                <c:pt idx="13">
                  <c:v>2016K2</c:v>
                </c:pt>
                <c:pt idx="14">
                  <c:v>2016K3</c:v>
                </c:pt>
                <c:pt idx="15">
                  <c:v>2016K4</c:v>
                </c:pt>
                <c:pt idx="16">
                  <c:v>2017K1</c:v>
                </c:pt>
                <c:pt idx="17">
                  <c:v>2017K2</c:v>
                </c:pt>
                <c:pt idx="18">
                  <c:v>2017K3</c:v>
                </c:pt>
                <c:pt idx="19">
                  <c:v>2017K4</c:v>
                </c:pt>
                <c:pt idx="20">
                  <c:v>2018K1</c:v>
                </c:pt>
                <c:pt idx="21">
                  <c:v>2018K2</c:v>
                </c:pt>
                <c:pt idx="22">
                  <c:v>2018K3</c:v>
                </c:pt>
                <c:pt idx="23">
                  <c:v>2018K4</c:v>
                </c:pt>
                <c:pt idx="24">
                  <c:v>2019K1</c:v>
                </c:pt>
                <c:pt idx="25">
                  <c:v>2019K2</c:v>
                </c:pt>
                <c:pt idx="26">
                  <c:v>2019K3</c:v>
                </c:pt>
                <c:pt idx="27">
                  <c:v>2019K4</c:v>
                </c:pt>
              </c:strCache>
            </c:strRef>
          </c:cat>
          <c:val>
            <c:numRef>
              <c:f>Løn!$B$3:$AC$3</c:f>
              <c:numCache>
                <c:formatCode>#,##0</c:formatCode>
                <c:ptCount val="28"/>
                <c:pt idx="0">
                  <c:v>45166.623038325488</c:v>
                </c:pt>
                <c:pt idx="1">
                  <c:v>45472.769026180213</c:v>
                </c:pt>
                <c:pt idx="2">
                  <c:v>45726.968088524794</c:v>
                </c:pt>
                <c:pt idx="3">
                  <c:v>45752.809412409872</c:v>
                </c:pt>
                <c:pt idx="4">
                  <c:v>45503.017935184937</c:v>
                </c:pt>
                <c:pt idx="5">
                  <c:v>46129.095487255494</c:v>
                </c:pt>
                <c:pt idx="6">
                  <c:v>45994.826879096654</c:v>
                </c:pt>
                <c:pt idx="7">
                  <c:v>46520.867066402425</c:v>
                </c:pt>
                <c:pt idx="8">
                  <c:v>46750.145019607124</c:v>
                </c:pt>
                <c:pt idx="9">
                  <c:v>47207.485377310652</c:v>
                </c:pt>
                <c:pt idx="10">
                  <c:v>47369.99055424425</c:v>
                </c:pt>
                <c:pt idx="11">
                  <c:v>47376.731581410335</c:v>
                </c:pt>
                <c:pt idx="12">
                  <c:v>47882.150600319546</c:v>
                </c:pt>
                <c:pt idx="13">
                  <c:v>47409.770545925297</c:v>
                </c:pt>
                <c:pt idx="14">
                  <c:v>47531.971484632108</c:v>
                </c:pt>
                <c:pt idx="15">
                  <c:v>47840.837082279155</c:v>
                </c:pt>
                <c:pt idx="16">
                  <c:v>47790.06189375298</c:v>
                </c:pt>
                <c:pt idx="17">
                  <c:v>47926.423840684256</c:v>
                </c:pt>
                <c:pt idx="18">
                  <c:v>48353.71272690007</c:v>
                </c:pt>
                <c:pt idx="19">
                  <c:v>48606.996723561642</c:v>
                </c:pt>
                <c:pt idx="20">
                  <c:v>48475.613090569525</c:v>
                </c:pt>
                <c:pt idx="21">
                  <c:v>50325.877998283366</c:v>
                </c:pt>
                <c:pt idx="22">
                  <c:v>49057.083289503433</c:v>
                </c:pt>
                <c:pt idx="23">
                  <c:v>49330.884094023531</c:v>
                </c:pt>
                <c:pt idx="24">
                  <c:v>49831.302401950343</c:v>
                </c:pt>
                <c:pt idx="25">
                  <c:v>49993.649259085032</c:v>
                </c:pt>
                <c:pt idx="26">
                  <c:v>49933.00393842777</c:v>
                </c:pt>
                <c:pt idx="27">
                  <c:v>49920.159845986018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D20-408D-B0DF-CF985779B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156952"/>
        <c:axId val="674156296"/>
      </c:lineChart>
      <c:catAx>
        <c:axId val="67415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156296"/>
        <c:crosses val="autoZero"/>
        <c:auto val="1"/>
        <c:lblAlgn val="ctr"/>
        <c:lblOffset val="100"/>
        <c:noMultiLvlLbl val="0"/>
      </c:catAx>
      <c:valAx>
        <c:axId val="6741562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156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1647825</xdr:colOff>
      <xdr:row>13</xdr:row>
      <xdr:rowOff>0</xdr:rowOff>
    </xdr:from>
    <xdr:to>
      <xdr:col>6</xdr:col>
      <xdr:colOff>828675</xdr:colOff>
      <xdr:row>34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0C59089-62EA-4CEF-A905-4C2E8C50AED1}"/>
            </a:ext>
            <a:ext uri="{147F2762-F138-4A5C-976F-8EAC2B608ADB}">
              <a16:predDERef xmlns:a16="http://schemas.microsoft.com/office/drawing/2014/main" pred="{B8F1725F-92D7-44C2-B5C6-83A3CB8B3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3181349</xdr:colOff>
      <xdr:row>15</xdr:row>
      <xdr:rowOff>4762</xdr:rowOff>
    </xdr:from>
    <xdr:to>
      <xdr:col>7</xdr:col>
      <xdr:colOff>9524</xdr:colOff>
      <xdr:row>31</xdr:row>
      <xdr:rowOff>9526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464B2A-371D-44E1-A547-359BD6058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1990725</xdr:colOff>
      <xdr:row>13</xdr:row>
      <xdr:rowOff>9525</xdr:rowOff>
    </xdr:from>
    <xdr:to>
      <xdr:col>7</xdr:col>
      <xdr:colOff>0</xdr:colOff>
      <xdr:row>33</xdr:row>
      <xdr:rowOff>171450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F0589F48-EF0F-42FB-9BA6-F4CB8540F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4762</xdr:rowOff>
    </xdr:from>
    <xdr:to>
      <xdr:col>7</xdr:col>
      <xdr:colOff>9525</xdr:colOff>
      <xdr:row>29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480EA7-701B-48E7-B44B-2A9E3D0FC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5F2B-74A4-4053-AB5A-DA6D20AAF661}">
  <dimension ref="A1:AS21"/>
  <sheetViews>
    <sheetView tabSelected="1" workbookViewId="0"/>
  </sheetViews>
  <sheetFormatPr defaultRowHeight="15"/>
  <cols>
    <col min="1" max="1" width="47.28515625" customWidth="1"/>
    <col min="2" max="45" width="12.5703125" customWidth="1"/>
  </cols>
  <sheetData>
    <row r="1" spans="1:45" ht="18.75">
      <c r="A1" s="17" t="s">
        <v>39</v>
      </c>
    </row>
    <row r="2" spans="1:45" s="18" customFormat="1">
      <c r="A2" s="9"/>
      <c r="B2" s="18" t="s">
        <v>40</v>
      </c>
      <c r="C2" s="18" t="s">
        <v>41</v>
      </c>
      <c r="D2" s="18" t="s">
        <v>42</v>
      </c>
      <c r="E2" s="18" t="s">
        <v>43</v>
      </c>
      <c r="F2" s="18" t="s">
        <v>44</v>
      </c>
      <c r="G2" s="18" t="s">
        <v>45</v>
      </c>
      <c r="H2" s="18" t="s">
        <v>46</v>
      </c>
      <c r="I2" s="18" t="s">
        <v>47</v>
      </c>
      <c r="J2" s="18" t="s">
        <v>48</v>
      </c>
      <c r="K2" s="18" t="s">
        <v>49</v>
      </c>
      <c r="L2" s="18" t="s">
        <v>50</v>
      </c>
      <c r="M2" s="18" t="s">
        <v>51</v>
      </c>
      <c r="N2" s="18" t="s">
        <v>52</v>
      </c>
      <c r="O2" s="18" t="s">
        <v>53</v>
      </c>
      <c r="P2" s="18" t="s">
        <v>54</v>
      </c>
      <c r="Q2" s="18" t="s">
        <v>55</v>
      </c>
      <c r="R2" s="18" t="s">
        <v>1</v>
      </c>
      <c r="S2" s="18" t="s">
        <v>2</v>
      </c>
      <c r="T2" s="18" t="s">
        <v>3</v>
      </c>
      <c r="U2" s="18" t="s">
        <v>4</v>
      </c>
      <c r="V2" s="18" t="s">
        <v>5</v>
      </c>
      <c r="W2" s="18" t="s">
        <v>6</v>
      </c>
      <c r="X2" s="18" t="s">
        <v>7</v>
      </c>
      <c r="Y2" s="18" t="s">
        <v>8</v>
      </c>
      <c r="Z2" s="18" t="s">
        <v>9</v>
      </c>
      <c r="AA2" s="18" t="s">
        <v>10</v>
      </c>
      <c r="AB2" s="18" t="s">
        <v>11</v>
      </c>
      <c r="AC2" s="18" t="s">
        <v>12</v>
      </c>
      <c r="AD2" s="18" t="s">
        <v>13</v>
      </c>
      <c r="AE2" s="18" t="s">
        <v>14</v>
      </c>
      <c r="AF2" s="18" t="s">
        <v>15</v>
      </c>
      <c r="AG2" s="18" t="s">
        <v>16</v>
      </c>
      <c r="AH2" s="18" t="s">
        <v>17</v>
      </c>
      <c r="AI2" s="18" t="s">
        <v>18</v>
      </c>
      <c r="AJ2" s="18" t="s">
        <v>19</v>
      </c>
      <c r="AK2" s="18" t="s">
        <v>20</v>
      </c>
      <c r="AL2" s="18" t="s">
        <v>21</v>
      </c>
      <c r="AM2" s="18" t="s">
        <v>22</v>
      </c>
      <c r="AN2" s="18" t="s">
        <v>23</v>
      </c>
      <c r="AO2" s="18" t="s">
        <v>24</v>
      </c>
      <c r="AP2" s="18" t="s">
        <v>25</v>
      </c>
      <c r="AQ2" s="18" t="s">
        <v>26</v>
      </c>
      <c r="AR2" s="47" t="s">
        <v>59</v>
      </c>
      <c r="AS2" s="47" t="s">
        <v>60</v>
      </c>
    </row>
    <row r="3" spans="1:45" s="29" customFormat="1">
      <c r="A3" s="21" t="s">
        <v>27</v>
      </c>
      <c r="B3" s="30">
        <v>42648.84420294642</v>
      </c>
      <c r="C3" s="30">
        <v>42055.748264587652</v>
      </c>
      <c r="D3" s="30">
        <v>42075.699606446527</v>
      </c>
      <c r="E3" s="30">
        <v>42092.494810872638</v>
      </c>
      <c r="F3" s="30">
        <v>44028.953852876199</v>
      </c>
      <c r="G3" s="30">
        <v>46175.813892513346</v>
      </c>
      <c r="H3" s="30">
        <v>47010.294417779078</v>
      </c>
      <c r="I3" s="30">
        <v>47379.290361053681</v>
      </c>
      <c r="J3" s="30">
        <v>47351.875207506979</v>
      </c>
      <c r="K3" s="30">
        <v>47850.620197922399</v>
      </c>
      <c r="L3" s="30">
        <v>47883.37301757167</v>
      </c>
      <c r="M3" s="30">
        <v>47870.826067217014</v>
      </c>
      <c r="N3" s="30">
        <v>47902.831447491692</v>
      </c>
      <c r="O3" s="30">
        <v>50004.854425366066</v>
      </c>
      <c r="P3" s="30">
        <v>47737.836071338228</v>
      </c>
      <c r="Q3" s="30">
        <v>47504.081423343378</v>
      </c>
      <c r="R3" s="30">
        <v>47037.057166670595</v>
      </c>
      <c r="S3" s="30">
        <v>46145.781412919787</v>
      </c>
      <c r="T3" s="30">
        <v>48096.13111903322</v>
      </c>
      <c r="U3" s="30">
        <v>46305.486348939558</v>
      </c>
      <c r="V3" s="30">
        <v>47375.821028490172</v>
      </c>
      <c r="W3" s="30">
        <v>47945.930062775937</v>
      </c>
      <c r="X3" s="30">
        <v>49795.42523030244</v>
      </c>
      <c r="Y3" s="30">
        <v>50649.775102548097</v>
      </c>
      <c r="Z3" s="30">
        <v>52041.467223625987</v>
      </c>
      <c r="AA3" s="30">
        <v>52520.756553304753</v>
      </c>
      <c r="AB3" s="30">
        <v>52374.398725663872</v>
      </c>
      <c r="AC3" s="30">
        <v>52958.457304810727</v>
      </c>
      <c r="AD3" s="30">
        <v>52465.318927384818</v>
      </c>
      <c r="AE3" s="30">
        <v>52709.193113471832</v>
      </c>
      <c r="AF3" s="30">
        <v>52938.799227850934</v>
      </c>
      <c r="AG3" s="30">
        <v>55272.513065905623</v>
      </c>
      <c r="AH3" s="30">
        <v>54922.813844811644</v>
      </c>
      <c r="AI3" s="30">
        <v>55679.452936040703</v>
      </c>
      <c r="AJ3" s="30">
        <v>56230.30119591063</v>
      </c>
      <c r="AK3" s="30">
        <v>55578.315955177306</v>
      </c>
      <c r="AL3" s="30">
        <v>56158.307494113993</v>
      </c>
      <c r="AM3" s="30">
        <v>57443.385099224433</v>
      </c>
      <c r="AN3" s="30">
        <v>57219.066449440405</v>
      </c>
      <c r="AO3" s="30">
        <v>58365.842673324245</v>
      </c>
      <c r="AP3" s="30">
        <v>59342.49345611711</v>
      </c>
      <c r="AQ3" s="30">
        <v>58560.940372181904</v>
      </c>
      <c r="AR3" s="30">
        <v>60903.774440821326</v>
      </c>
      <c r="AS3" s="30">
        <v>60317.704943573386</v>
      </c>
    </row>
    <row r="4" spans="1:45" s="43" customForma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5" s="43" customFormat="1">
      <c r="A5" s="41" t="s">
        <v>28</v>
      </c>
      <c r="B5" s="44" t="s">
        <v>40</v>
      </c>
      <c r="C5" s="44" t="s">
        <v>41</v>
      </c>
      <c r="D5" s="44" t="s">
        <v>42</v>
      </c>
      <c r="E5" s="44" t="s">
        <v>43</v>
      </c>
      <c r="F5" s="44" t="s">
        <v>44</v>
      </c>
      <c r="G5" s="44" t="s">
        <v>45</v>
      </c>
      <c r="H5" s="44" t="s">
        <v>46</v>
      </c>
      <c r="I5" s="44" t="s">
        <v>47</v>
      </c>
      <c r="J5" s="44" t="s">
        <v>48</v>
      </c>
      <c r="K5" s="44" t="s">
        <v>49</v>
      </c>
      <c r="L5" s="44" t="s">
        <v>50</v>
      </c>
      <c r="M5" s="44" t="s">
        <v>51</v>
      </c>
      <c r="N5" s="44" t="s">
        <v>52</v>
      </c>
      <c r="O5" s="44" t="s">
        <v>53</v>
      </c>
      <c r="P5" s="44" t="s">
        <v>54</v>
      </c>
      <c r="Q5" s="44" t="s">
        <v>55</v>
      </c>
      <c r="R5" s="44" t="s">
        <v>1</v>
      </c>
      <c r="S5" s="44" t="s">
        <v>2</v>
      </c>
      <c r="T5" s="44" t="s">
        <v>3</v>
      </c>
      <c r="U5" s="44" t="s">
        <v>4</v>
      </c>
      <c r="V5" s="44" t="s">
        <v>5</v>
      </c>
      <c r="W5" s="44" t="s">
        <v>6</v>
      </c>
      <c r="X5" s="44" t="s">
        <v>7</v>
      </c>
      <c r="Y5" s="44" t="s">
        <v>8</v>
      </c>
      <c r="Z5" s="44" t="s">
        <v>9</v>
      </c>
      <c r="AA5" s="44" t="s">
        <v>10</v>
      </c>
      <c r="AB5" s="44" t="s">
        <v>11</v>
      </c>
      <c r="AC5" s="44" t="s">
        <v>12</v>
      </c>
      <c r="AD5" s="44" t="s">
        <v>13</v>
      </c>
      <c r="AE5" s="44" t="s">
        <v>14</v>
      </c>
      <c r="AF5" s="44" t="s">
        <v>15</v>
      </c>
      <c r="AG5" s="44" t="s">
        <v>16</v>
      </c>
      <c r="AH5" s="44" t="s">
        <v>17</v>
      </c>
      <c r="AI5" s="44" t="s">
        <v>18</v>
      </c>
      <c r="AJ5" s="44" t="s">
        <v>19</v>
      </c>
      <c r="AK5" s="44" t="s">
        <v>20</v>
      </c>
      <c r="AL5" s="44" t="s">
        <v>21</v>
      </c>
      <c r="AM5" s="44" t="s">
        <v>22</v>
      </c>
      <c r="AN5" s="44" t="s">
        <v>23</v>
      </c>
      <c r="AO5" s="44" t="s">
        <v>24</v>
      </c>
      <c r="AP5" s="44" t="s">
        <v>25</v>
      </c>
      <c r="AQ5" s="44" t="s">
        <v>26</v>
      </c>
    </row>
    <row r="6" spans="1:45" s="43" customFormat="1">
      <c r="A6" s="43" t="s">
        <v>29</v>
      </c>
      <c r="B6" s="28">
        <v>2161.2057782643883</v>
      </c>
      <c r="C6" s="28">
        <v>1882.6751683939372</v>
      </c>
      <c r="D6" s="28">
        <v>2097.1716028512956</v>
      </c>
      <c r="E6" s="28">
        <v>2248.7692668658219</v>
      </c>
      <c r="F6" s="28">
        <v>2287.8744730821836</v>
      </c>
      <c r="G6" s="28">
        <v>2375.842429979994</v>
      </c>
      <c r="H6" s="28">
        <v>2516.3560355785821</v>
      </c>
      <c r="I6" s="28">
        <v>2458.5171861796152</v>
      </c>
      <c r="J6" s="28">
        <v>2302.9227795830107</v>
      </c>
      <c r="K6" s="28">
        <v>2141.8658038837875</v>
      </c>
      <c r="L6" s="28">
        <v>2167.1225887308574</v>
      </c>
      <c r="M6" s="28">
        <v>2176.2431336628579</v>
      </c>
      <c r="N6" s="28">
        <v>2312.304438528045</v>
      </c>
      <c r="O6" s="28">
        <v>2248.8473073063305</v>
      </c>
      <c r="P6" s="28">
        <v>2042.8612375998084</v>
      </c>
      <c r="Q6" s="28">
        <v>2002.0097665475212</v>
      </c>
      <c r="R6" s="28">
        <v>2070.9834773419393</v>
      </c>
      <c r="S6" s="28">
        <v>2145.3449512585244</v>
      </c>
      <c r="T6" s="28">
        <v>2138.1982335097573</v>
      </c>
      <c r="U6" s="28">
        <v>2119.861992322396</v>
      </c>
      <c r="V6" s="28">
        <v>2043.5123293781564</v>
      </c>
      <c r="W6" s="28">
        <v>2127.1190709126549</v>
      </c>
      <c r="X6" s="28">
        <v>2194.1370559539682</v>
      </c>
      <c r="Y6" s="28">
        <v>2351.5384478935857</v>
      </c>
      <c r="Z6" s="28">
        <v>2167.723991978301</v>
      </c>
      <c r="AA6" s="28">
        <v>2282.5498658321217</v>
      </c>
      <c r="AB6" s="28">
        <v>2277.8905714978628</v>
      </c>
      <c r="AC6" s="28">
        <v>2202.7231569335672</v>
      </c>
      <c r="AD6" s="28">
        <v>2084.1177386287591</v>
      </c>
      <c r="AE6" s="28">
        <v>2048.9294302058584</v>
      </c>
      <c r="AF6" s="28">
        <v>1984.8875016980001</v>
      </c>
      <c r="AG6" s="28">
        <v>2012.0929601661283</v>
      </c>
      <c r="AH6" s="28">
        <v>2051.2771733339432</v>
      </c>
      <c r="AI6" s="28">
        <v>2013.8556830672046</v>
      </c>
      <c r="AJ6" s="28">
        <v>2044.38601418348</v>
      </c>
      <c r="AK6" s="28">
        <v>2038.355134991258</v>
      </c>
      <c r="AL6" s="28">
        <v>2104.28395597605</v>
      </c>
      <c r="AM6" s="28">
        <v>2235.6788343060216</v>
      </c>
      <c r="AN6" s="28">
        <v>2437.9693694329158</v>
      </c>
      <c r="AO6" s="28">
        <v>2116.9836728957534</v>
      </c>
      <c r="AP6" s="28">
        <v>2410.5019594673877</v>
      </c>
      <c r="AQ6" s="28">
        <v>2244.8707751784254</v>
      </c>
      <c r="AR6" s="28">
        <v>2190.420003078726</v>
      </c>
      <c r="AS6" s="28">
        <v>2272.2141831576714</v>
      </c>
    </row>
    <row r="7" spans="1:45" s="43" customFormat="1">
      <c r="A7" s="43" t="s">
        <v>30</v>
      </c>
      <c r="B7" s="28">
        <v>13038.278178242406</v>
      </c>
      <c r="C7" s="28">
        <v>12812.860499509217</v>
      </c>
      <c r="D7" s="28">
        <v>12910.235554844588</v>
      </c>
      <c r="E7" s="28">
        <v>12801.917103967755</v>
      </c>
      <c r="F7" s="28">
        <v>13341.977477784592</v>
      </c>
      <c r="G7" s="28">
        <v>13602.204058348705</v>
      </c>
      <c r="H7" s="28">
        <v>14262.0285370683</v>
      </c>
      <c r="I7" s="28">
        <v>14485.513722150528</v>
      </c>
      <c r="J7" s="28">
        <v>14551.917948118635</v>
      </c>
      <c r="K7" s="28">
        <v>14700.405731405184</v>
      </c>
      <c r="L7" s="28">
        <v>14999.162242236374</v>
      </c>
      <c r="M7" s="28">
        <v>15039.23311135352</v>
      </c>
      <c r="N7" s="28">
        <v>15077.45077723493</v>
      </c>
      <c r="O7" s="28">
        <v>15336.928575033522</v>
      </c>
      <c r="P7" s="28">
        <v>14753.640217468554</v>
      </c>
      <c r="Q7" s="28">
        <v>14897.447514645257</v>
      </c>
      <c r="R7" s="28">
        <v>14965.044380131645</v>
      </c>
      <c r="S7" s="28">
        <v>14401.742508418423</v>
      </c>
      <c r="T7" s="28">
        <v>16075.663003939171</v>
      </c>
      <c r="U7" s="28">
        <v>14397.746147254442</v>
      </c>
      <c r="V7" s="28">
        <v>15092.314448125606</v>
      </c>
      <c r="W7" s="28">
        <v>15341.41562816686</v>
      </c>
      <c r="X7" s="28">
        <v>16090.620627346932</v>
      </c>
      <c r="Y7" s="28">
        <v>16518.413590273547</v>
      </c>
      <c r="Z7" s="28">
        <v>17159.096871218157</v>
      </c>
      <c r="AA7" s="28">
        <v>17156.223540690404</v>
      </c>
      <c r="AB7" s="28">
        <v>17003.908438064507</v>
      </c>
      <c r="AC7" s="28">
        <v>17256.666008198648</v>
      </c>
      <c r="AD7" s="28">
        <v>16838.625840508848</v>
      </c>
      <c r="AE7" s="28">
        <v>16950.639635616044</v>
      </c>
      <c r="AF7" s="28">
        <v>16441.962123435525</v>
      </c>
      <c r="AG7" s="28">
        <v>18172.794434972813</v>
      </c>
      <c r="AH7" s="28">
        <v>17659.599189903147</v>
      </c>
      <c r="AI7" s="28">
        <v>17965.148358886494</v>
      </c>
      <c r="AJ7" s="28">
        <v>18403.723156085671</v>
      </c>
      <c r="AK7" s="28">
        <v>17280.979988824201</v>
      </c>
      <c r="AL7" s="28">
        <v>17921.760581019338</v>
      </c>
      <c r="AM7" s="28">
        <v>18632.687100838273</v>
      </c>
      <c r="AN7" s="28">
        <v>18173.960768283981</v>
      </c>
      <c r="AO7" s="28">
        <v>19106.890136968977</v>
      </c>
      <c r="AP7" s="28">
        <v>18720.380349550389</v>
      </c>
      <c r="AQ7" s="28">
        <v>18152.266616522946</v>
      </c>
      <c r="AR7" s="28">
        <v>18880.402886582895</v>
      </c>
      <c r="AS7" s="28">
        <v>18769.724667662533</v>
      </c>
    </row>
    <row r="8" spans="1:45" s="45" customFormat="1">
      <c r="A8" s="45" t="s">
        <v>31</v>
      </c>
      <c r="B8" s="28">
        <v>707.78285423637362</v>
      </c>
      <c r="C8" s="28">
        <v>564.96673506064349</v>
      </c>
      <c r="D8" s="28">
        <v>683.29884305867574</v>
      </c>
      <c r="E8" s="28">
        <v>580.79942480957902</v>
      </c>
      <c r="F8" s="28">
        <v>1103.5829814727608</v>
      </c>
      <c r="G8" s="28">
        <v>1357.9412350455386</v>
      </c>
      <c r="H8" s="28">
        <v>1094.1886510147206</v>
      </c>
      <c r="I8" s="28">
        <v>1451.7392695480805</v>
      </c>
      <c r="J8" s="28">
        <v>1228.82145987236</v>
      </c>
      <c r="K8" s="28">
        <v>1408.6135666571404</v>
      </c>
      <c r="L8" s="28">
        <v>1297.2563797166636</v>
      </c>
      <c r="M8" s="28">
        <v>1189.3398553756051</v>
      </c>
      <c r="N8" s="28">
        <v>1080.1679494085417</v>
      </c>
      <c r="O8" s="28">
        <v>1021.5409643513426</v>
      </c>
      <c r="P8" s="28">
        <v>1126.9565602829566</v>
      </c>
      <c r="Q8" s="28">
        <v>1155.3292973506113</v>
      </c>
      <c r="R8" s="28">
        <v>1229.6525099667149</v>
      </c>
      <c r="S8" s="28">
        <v>1179.9318483383322</v>
      </c>
      <c r="T8" s="28">
        <v>1326.7174770400302</v>
      </c>
      <c r="U8" s="28">
        <v>1284.3228758521857</v>
      </c>
      <c r="V8" s="28">
        <v>1661.9909262065476</v>
      </c>
      <c r="W8" s="28">
        <v>1697.0400660600903</v>
      </c>
      <c r="X8" s="28">
        <v>1938.506907775876</v>
      </c>
      <c r="Y8" s="28">
        <v>1981.6935233555027</v>
      </c>
      <c r="Z8" s="28">
        <v>1912.6297557868925</v>
      </c>
      <c r="AA8" s="28">
        <v>2111.7051079222838</v>
      </c>
      <c r="AB8" s="28">
        <v>2081.5907768742004</v>
      </c>
      <c r="AC8" s="28">
        <v>2366.3089559093978</v>
      </c>
      <c r="AD8" s="28">
        <v>2111.2749049207346</v>
      </c>
      <c r="AE8" s="28">
        <v>2130.8036487727577</v>
      </c>
      <c r="AF8" s="28">
        <v>2403.1758447556222</v>
      </c>
      <c r="AG8" s="28">
        <v>2135.2339329910951</v>
      </c>
      <c r="AH8" s="28">
        <v>2358.259199787306</v>
      </c>
      <c r="AI8" s="28">
        <v>2365.6558310181863</v>
      </c>
      <c r="AJ8" s="28">
        <v>2253.6506127469347</v>
      </c>
      <c r="AK8" s="28">
        <v>2341.1224627379402</v>
      </c>
      <c r="AL8" s="28">
        <v>2302.92001993333</v>
      </c>
      <c r="AM8" s="28">
        <v>2618.0860783249691</v>
      </c>
      <c r="AN8" s="28">
        <v>2455.9781110595686</v>
      </c>
      <c r="AO8" s="28">
        <v>2935.0170163325706</v>
      </c>
      <c r="AP8" s="28">
        <v>3078.6395163430439</v>
      </c>
      <c r="AQ8" s="28">
        <v>2922.89631845963</v>
      </c>
      <c r="AR8" s="28">
        <v>3189.359942596242</v>
      </c>
      <c r="AS8" s="28">
        <v>3292.2386974752962</v>
      </c>
    </row>
    <row r="9" spans="1:45" s="45" customFormat="1">
      <c r="A9" s="45" t="s">
        <v>32</v>
      </c>
      <c r="B9" s="28">
        <v>10513.511549978295</v>
      </c>
      <c r="C9" s="28">
        <v>10807.229151205242</v>
      </c>
      <c r="D9" s="28">
        <v>10579.091465540023</v>
      </c>
      <c r="E9" s="28">
        <v>10701.395818372466</v>
      </c>
      <c r="F9" s="28">
        <v>10744.973976528754</v>
      </c>
      <c r="G9" s="28">
        <v>11086.883566057053</v>
      </c>
      <c r="H9" s="28">
        <v>11310.223396603627</v>
      </c>
      <c r="I9" s="28">
        <v>11216.56379938924</v>
      </c>
      <c r="J9" s="28">
        <v>11520.458028493482</v>
      </c>
      <c r="K9" s="28">
        <v>11462.575229624783</v>
      </c>
      <c r="L9" s="28">
        <v>11451.474442245864</v>
      </c>
      <c r="M9" s="28">
        <v>11035.769231925942</v>
      </c>
      <c r="N9" s="28">
        <v>11065.279682482089</v>
      </c>
      <c r="O9" s="28">
        <v>13248.810387371801</v>
      </c>
      <c r="P9" s="28">
        <v>11399.241602014285</v>
      </c>
      <c r="Q9" s="28">
        <v>11072.156476238739</v>
      </c>
      <c r="R9" s="28">
        <v>10616.602862108144</v>
      </c>
      <c r="S9" s="28">
        <v>10404.454975815472</v>
      </c>
      <c r="T9" s="28">
        <v>10372.015459464066</v>
      </c>
      <c r="U9" s="28">
        <v>10157.68636832566</v>
      </c>
      <c r="V9" s="28">
        <v>10180.044337792333</v>
      </c>
      <c r="W9" s="28">
        <v>10111.42297291602</v>
      </c>
      <c r="X9" s="28">
        <v>10544.472333748645</v>
      </c>
      <c r="Y9" s="28">
        <v>10816.204237199348</v>
      </c>
      <c r="Z9" s="28">
        <v>10779.7647789805</v>
      </c>
      <c r="AA9" s="28">
        <v>11064.375921013916</v>
      </c>
      <c r="AB9" s="28">
        <v>10740.823998009242</v>
      </c>
      <c r="AC9" s="28">
        <v>10504.48724474476</v>
      </c>
      <c r="AD9" s="28">
        <v>10543.993799363341</v>
      </c>
      <c r="AE9" s="28">
        <v>10522.76100520772</v>
      </c>
      <c r="AF9" s="28">
        <v>10581.430312580585</v>
      </c>
      <c r="AG9" s="28">
        <v>11046.0313578227</v>
      </c>
      <c r="AH9" s="28">
        <v>10873.601789877437</v>
      </c>
      <c r="AI9" s="28">
        <v>10593.942460531065</v>
      </c>
      <c r="AJ9" s="28">
        <v>10565.486371918101</v>
      </c>
      <c r="AK9" s="28">
        <v>10526.777401769456</v>
      </c>
      <c r="AL9" s="28">
        <v>10367.751656985874</v>
      </c>
      <c r="AM9" s="28">
        <v>10406.485814205789</v>
      </c>
      <c r="AN9" s="28">
        <v>10502.386181696706</v>
      </c>
      <c r="AO9" s="28">
        <v>10103.385404196215</v>
      </c>
      <c r="AP9" s="28">
        <v>10236.112670538039</v>
      </c>
      <c r="AQ9" s="28">
        <v>10238.994497245561</v>
      </c>
      <c r="AR9" s="28">
        <v>10155.633973635277</v>
      </c>
      <c r="AS9" s="28">
        <v>10098.476109874531</v>
      </c>
    </row>
    <row r="10" spans="1:45" s="45" customFormat="1">
      <c r="A10" s="45" t="s">
        <v>33</v>
      </c>
      <c r="B10" s="28">
        <v>15130.201067532211</v>
      </c>
      <c r="C10" s="28">
        <v>14868.066090950475</v>
      </c>
      <c r="D10" s="28">
        <v>14656.006028446431</v>
      </c>
      <c r="E10" s="28">
        <v>14616.295490817349</v>
      </c>
      <c r="F10" s="28">
        <v>15449.350192401616</v>
      </c>
      <c r="G10" s="28">
        <v>16235.673951172383</v>
      </c>
      <c r="H10" s="28">
        <v>16439.657278157734</v>
      </c>
      <c r="I10" s="28">
        <v>16325.044612433127</v>
      </c>
      <c r="J10" s="28">
        <v>16215.597259622458</v>
      </c>
      <c r="K10" s="28">
        <v>16550.262226387513</v>
      </c>
      <c r="L10" s="28">
        <v>16350.342288438544</v>
      </c>
      <c r="M10" s="28">
        <v>16411.600047006294</v>
      </c>
      <c r="N10" s="28">
        <v>16706.817037953115</v>
      </c>
      <c r="O10" s="28">
        <v>16532.143898174822</v>
      </c>
      <c r="P10" s="28">
        <v>16699.3585933348</v>
      </c>
      <c r="Q10" s="28">
        <v>16658.956111777203</v>
      </c>
      <c r="R10" s="28">
        <v>16333.917057459726</v>
      </c>
      <c r="S10" s="28">
        <v>16139.83899720808</v>
      </c>
      <c r="T10" s="28">
        <v>16275.779137257894</v>
      </c>
      <c r="U10" s="28">
        <v>16379.691654819049</v>
      </c>
      <c r="V10" s="28">
        <v>16426.534995640133</v>
      </c>
      <c r="W10" s="28">
        <v>16639.65887578316</v>
      </c>
      <c r="X10" s="28">
        <v>16968.842271165991</v>
      </c>
      <c r="Y10" s="28">
        <v>16755.073171313099</v>
      </c>
      <c r="Z10" s="28">
        <v>18045.947906920592</v>
      </c>
      <c r="AA10" s="28">
        <v>17914.109484399476</v>
      </c>
      <c r="AB10" s="28">
        <v>18067.548572151743</v>
      </c>
      <c r="AC10" s="28">
        <v>18466.167701776623</v>
      </c>
      <c r="AD10" s="28">
        <v>18643.789676151046</v>
      </c>
      <c r="AE10" s="28">
        <v>18659.36061451261</v>
      </c>
      <c r="AF10" s="28">
        <v>19041.192125381571</v>
      </c>
      <c r="AG10" s="28">
        <v>19378.927590663767</v>
      </c>
      <c r="AH10" s="28">
        <v>19451.840742720386</v>
      </c>
      <c r="AI10" s="28">
        <v>20185.421710332757</v>
      </c>
      <c r="AJ10" s="28">
        <v>20363.987284257699</v>
      </c>
      <c r="AK10" s="28">
        <v>20740.748266123315</v>
      </c>
      <c r="AL10" s="28">
        <v>20725.6206767607</v>
      </c>
      <c r="AM10" s="28">
        <v>20808.525267444158</v>
      </c>
      <c r="AN10" s="28">
        <v>20852.383467124124</v>
      </c>
      <c r="AO10" s="28">
        <v>20966.54123368983</v>
      </c>
      <c r="AP10" s="28">
        <v>21598.703424439787</v>
      </c>
      <c r="AQ10" s="28">
        <v>21577.711952145324</v>
      </c>
      <c r="AR10" s="28">
        <v>22956.074595645659</v>
      </c>
      <c r="AS10" s="28">
        <v>22262.118416081114</v>
      </c>
    </row>
    <row r="11" spans="1:45" s="46" customFormat="1">
      <c r="A11" s="46" t="s">
        <v>34</v>
      </c>
      <c r="B11" s="28">
        <v>1097.8647746927431</v>
      </c>
      <c r="C11" s="28">
        <v>1119.9506194681398</v>
      </c>
      <c r="D11" s="28">
        <v>1149.8961117055101</v>
      </c>
      <c r="E11" s="28">
        <v>1143.3177060396683</v>
      </c>
      <c r="F11" s="28">
        <v>1101.1947516062971</v>
      </c>
      <c r="G11" s="28">
        <v>1517.2686519096708</v>
      </c>
      <c r="H11" s="28">
        <v>1387.8405193561089</v>
      </c>
      <c r="I11" s="28">
        <v>1441.9117713530902</v>
      </c>
      <c r="J11" s="28">
        <v>1532.1577318170323</v>
      </c>
      <c r="K11" s="28">
        <v>1586.8976399639967</v>
      </c>
      <c r="L11" s="28">
        <v>1618.0150762033691</v>
      </c>
      <c r="M11" s="28">
        <v>2018.6406878927946</v>
      </c>
      <c r="N11" s="28">
        <v>1660.8115618849711</v>
      </c>
      <c r="O11" s="28">
        <v>1616.5832931282469</v>
      </c>
      <c r="P11" s="28">
        <v>1715.7778606378233</v>
      </c>
      <c r="Q11" s="28">
        <v>1718.1822567840427</v>
      </c>
      <c r="R11" s="28">
        <v>1820.8568796624199</v>
      </c>
      <c r="S11" s="28">
        <v>1874.4681318809535</v>
      </c>
      <c r="T11" s="28">
        <v>1907.7578078223</v>
      </c>
      <c r="U11" s="28">
        <v>1966.1773103658288</v>
      </c>
      <c r="V11" s="28">
        <v>1971.4239913473957</v>
      </c>
      <c r="W11" s="28">
        <v>2029.2734489371508</v>
      </c>
      <c r="X11" s="28">
        <v>2058.8460343110328</v>
      </c>
      <c r="Y11" s="28">
        <v>2226.8521325130096</v>
      </c>
      <c r="Z11" s="28">
        <v>1976.3039187415422</v>
      </c>
      <c r="AA11" s="28">
        <v>1991.7926334465485</v>
      </c>
      <c r="AB11" s="28">
        <v>2202.6363690663175</v>
      </c>
      <c r="AC11" s="28">
        <v>2162.1042372477318</v>
      </c>
      <c r="AD11" s="28">
        <v>2243.5169678120974</v>
      </c>
      <c r="AE11" s="28">
        <v>2396.6987791568422</v>
      </c>
      <c r="AF11" s="28">
        <v>2486.1513199996302</v>
      </c>
      <c r="AG11" s="28">
        <v>2527.432789289122</v>
      </c>
      <c r="AH11" s="28">
        <v>2528.2357491894195</v>
      </c>
      <c r="AI11" s="28">
        <v>2555.4288922049877</v>
      </c>
      <c r="AJ11" s="28">
        <v>2599.0677567187422</v>
      </c>
      <c r="AK11" s="28">
        <v>2650.3327007311318</v>
      </c>
      <c r="AL11" s="28">
        <v>2735.9706034387045</v>
      </c>
      <c r="AM11" s="28">
        <v>2741.9220041052217</v>
      </c>
      <c r="AN11" s="28">
        <v>2796.3885518431034</v>
      </c>
      <c r="AO11" s="28">
        <v>3137.0252092408987</v>
      </c>
      <c r="AP11" s="28">
        <v>3298.1555357784709</v>
      </c>
      <c r="AQ11" s="28">
        <v>3424.2002126300122</v>
      </c>
      <c r="AR11" s="28">
        <v>3531.8830392825225</v>
      </c>
      <c r="AS11" s="28">
        <v>3622.9328693222392</v>
      </c>
    </row>
    <row r="12" spans="1:45" s="8" customForma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45" s="8" customFormat="1">
      <c r="AJ13" s="32"/>
      <c r="AM13" s="32"/>
      <c r="AO13" s="32"/>
      <c r="AP13" s="32"/>
      <c r="AQ13" s="32"/>
      <c r="AR13" s="39"/>
    </row>
    <row r="14" spans="1:45" s="8" customFormat="1">
      <c r="I14" s="9">
        <v>2019</v>
      </c>
      <c r="J14" s="9">
        <v>2018</v>
      </c>
      <c r="K14" s="10" t="s">
        <v>35</v>
      </c>
      <c r="L14" s="9" t="s">
        <v>35</v>
      </c>
      <c r="R14" s="32"/>
      <c r="AO14" s="32"/>
      <c r="AP14" s="32"/>
      <c r="AQ14" s="32"/>
      <c r="AR14" s="39"/>
    </row>
    <row r="15" spans="1:45" s="8" customFormat="1">
      <c r="I15" s="33" t="s">
        <v>37</v>
      </c>
      <c r="J15" s="33" t="s">
        <v>37</v>
      </c>
      <c r="K15" s="20" t="s">
        <v>37</v>
      </c>
      <c r="L15" s="9" t="s">
        <v>38</v>
      </c>
      <c r="AO15" s="32"/>
      <c r="AP15" s="32"/>
      <c r="AQ15" s="32"/>
      <c r="AR15" s="39"/>
    </row>
    <row r="16" spans="1:45" s="8" customFormat="1">
      <c r="I16" s="19">
        <f>SUM(AP3:AS3)</f>
        <v>239124.91321269373</v>
      </c>
      <c r="J16" s="19">
        <f>SUM(AL3:AO3)</f>
        <v>229186.60171610309</v>
      </c>
      <c r="K16" s="32">
        <f>(I16-J16)</f>
        <v>9938.3114965906425</v>
      </c>
      <c r="L16" s="40">
        <f>(K16/(J16/100))</f>
        <v>4.3363405287109149</v>
      </c>
      <c r="AO16" s="32"/>
      <c r="AP16" s="32"/>
      <c r="AQ16" s="32"/>
      <c r="AR16" s="39"/>
    </row>
    <row r="17" spans="9:44" s="8" customFormat="1">
      <c r="AO17" s="32"/>
      <c r="AP17" s="32"/>
      <c r="AQ17" s="32"/>
      <c r="AR17" s="39"/>
    </row>
    <row r="18" spans="9:44" s="8" customFormat="1">
      <c r="I18" s="9" t="s">
        <v>61</v>
      </c>
      <c r="J18" s="9" t="s">
        <v>62</v>
      </c>
      <c r="K18" s="9" t="s">
        <v>35</v>
      </c>
      <c r="L18" s="9" t="s">
        <v>35</v>
      </c>
      <c r="AO18" s="32"/>
      <c r="AP18" s="32"/>
      <c r="AQ18" s="32"/>
      <c r="AR18" s="39"/>
    </row>
    <row r="19" spans="9:44" s="8" customFormat="1">
      <c r="I19" s="33" t="s">
        <v>37</v>
      </c>
      <c r="J19" s="33" t="s">
        <v>37</v>
      </c>
      <c r="K19" s="20" t="s">
        <v>37</v>
      </c>
      <c r="L19" s="9" t="s">
        <v>38</v>
      </c>
    </row>
    <row r="20" spans="9:44" s="8" customFormat="1">
      <c r="I20" s="32">
        <f>SUM(AR3:AS3)</f>
        <v>121221.47938439471</v>
      </c>
      <c r="J20" s="32">
        <f>SUM(AN3:AO3)</f>
        <v>115584.90912276466</v>
      </c>
      <c r="K20" s="32">
        <f>(I20-J20)</f>
        <v>5636.570261630055</v>
      </c>
      <c r="L20" s="40">
        <f>(K20/(J20/100))</f>
        <v>4.8765624374401328</v>
      </c>
    </row>
    <row r="21" spans="9:44" s="8" customFormat="1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021C-F2F3-4195-8F47-71421263A6F2}">
  <dimension ref="A1:AS22"/>
  <sheetViews>
    <sheetView workbookViewId="0"/>
  </sheetViews>
  <sheetFormatPr defaultRowHeight="15"/>
  <cols>
    <col min="1" max="1" width="47.7109375" customWidth="1"/>
    <col min="2" max="45" width="12.5703125" customWidth="1"/>
  </cols>
  <sheetData>
    <row r="1" spans="1:45" ht="18.75">
      <c r="A1" s="3" t="s">
        <v>56</v>
      </c>
    </row>
    <row r="2" spans="1:45" s="26" customFormat="1">
      <c r="B2" s="22" t="s">
        <v>40</v>
      </c>
      <c r="C2" s="22" t="s">
        <v>41</v>
      </c>
      <c r="D2" s="22" t="s">
        <v>42</v>
      </c>
      <c r="E2" s="22" t="s">
        <v>43</v>
      </c>
      <c r="F2" s="22" t="s">
        <v>44</v>
      </c>
      <c r="G2" s="22" t="s">
        <v>45</v>
      </c>
      <c r="H2" s="22" t="s">
        <v>46</v>
      </c>
      <c r="I2" s="22" t="s">
        <v>47</v>
      </c>
      <c r="J2" s="22" t="s">
        <v>48</v>
      </c>
      <c r="K2" s="22" t="s">
        <v>49</v>
      </c>
      <c r="L2" s="22" t="s">
        <v>50</v>
      </c>
      <c r="M2" s="22" t="s">
        <v>51</v>
      </c>
      <c r="N2" s="22" t="s">
        <v>52</v>
      </c>
      <c r="O2" s="22" t="s">
        <v>53</v>
      </c>
      <c r="P2" s="22" t="s">
        <v>54</v>
      </c>
      <c r="Q2" s="22" t="s">
        <v>55</v>
      </c>
      <c r="R2" s="22" t="s">
        <v>1</v>
      </c>
      <c r="S2" s="22" t="s">
        <v>2</v>
      </c>
      <c r="T2" s="22" t="s">
        <v>3</v>
      </c>
      <c r="U2" s="22" t="s">
        <v>4</v>
      </c>
      <c r="V2" s="22" t="s">
        <v>5</v>
      </c>
      <c r="W2" s="22" t="s">
        <v>6</v>
      </c>
      <c r="X2" s="22" t="s">
        <v>7</v>
      </c>
      <c r="Y2" s="22" t="s">
        <v>8</v>
      </c>
      <c r="Z2" s="22" t="s">
        <v>9</v>
      </c>
      <c r="AA2" s="22" t="s">
        <v>10</v>
      </c>
      <c r="AB2" s="22" t="s">
        <v>11</v>
      </c>
      <c r="AC2" s="22" t="s">
        <v>12</v>
      </c>
      <c r="AD2" s="22" t="s">
        <v>13</v>
      </c>
      <c r="AE2" s="22" t="s">
        <v>14</v>
      </c>
      <c r="AF2" s="22" t="s">
        <v>15</v>
      </c>
      <c r="AG2" s="22" t="s">
        <v>16</v>
      </c>
      <c r="AH2" s="22" t="s">
        <v>17</v>
      </c>
      <c r="AI2" s="22" t="s">
        <v>18</v>
      </c>
      <c r="AJ2" s="22" t="s">
        <v>19</v>
      </c>
      <c r="AK2" s="22" t="s">
        <v>20</v>
      </c>
      <c r="AL2" s="22" t="s">
        <v>21</v>
      </c>
      <c r="AM2" s="22" t="s">
        <v>22</v>
      </c>
      <c r="AN2" s="22" t="s">
        <v>23</v>
      </c>
      <c r="AO2" s="22" t="s">
        <v>24</v>
      </c>
      <c r="AP2" s="22" t="s">
        <v>25</v>
      </c>
      <c r="AQ2" s="22" t="s">
        <v>26</v>
      </c>
      <c r="AR2" s="22" t="s">
        <v>59</v>
      </c>
      <c r="AS2" s="22" t="s">
        <v>60</v>
      </c>
    </row>
    <row r="3" spans="1:45" s="23" customFormat="1">
      <c r="A3" s="23" t="s">
        <v>64</v>
      </c>
      <c r="B3" s="34">
        <v>7527.8297658860456</v>
      </c>
      <c r="C3" s="34">
        <v>7004.2973162015896</v>
      </c>
      <c r="D3" s="34">
        <v>7646.0455946342227</v>
      </c>
      <c r="E3" s="34">
        <v>7989.97003978666</v>
      </c>
      <c r="F3" s="34">
        <v>8915.6265070428653</v>
      </c>
      <c r="G3" s="34">
        <v>10470.512329412863</v>
      </c>
      <c r="H3" s="34">
        <v>10354.183639050698</v>
      </c>
      <c r="I3" s="34">
        <v>10469.466264745926</v>
      </c>
      <c r="J3" s="34">
        <v>10698.214851875633</v>
      </c>
      <c r="K3" s="34">
        <v>10726.00090543109</v>
      </c>
      <c r="L3" s="34">
        <v>10624.906739838218</v>
      </c>
      <c r="M3" s="34">
        <v>11252.823161154389</v>
      </c>
      <c r="N3" s="34">
        <v>10530.836242293926</v>
      </c>
      <c r="O3" s="34">
        <v>11034.813107977334</v>
      </c>
      <c r="P3" s="34">
        <v>10610.281320337495</v>
      </c>
      <c r="Q3" s="34">
        <v>10453.52632978253</v>
      </c>
      <c r="R3" s="34">
        <v>10683.792163407996</v>
      </c>
      <c r="S3" s="34">
        <v>10626.299778899878</v>
      </c>
      <c r="T3" s="34">
        <v>12137.079131074313</v>
      </c>
      <c r="U3" s="34">
        <v>10715.698266527745</v>
      </c>
      <c r="V3" s="34">
        <v>11805.078568938936</v>
      </c>
      <c r="W3" s="34">
        <v>11566.324590482263</v>
      </c>
      <c r="X3" s="34">
        <v>13775.873632230398</v>
      </c>
      <c r="Y3" s="34">
        <v>14605.563896731985</v>
      </c>
      <c r="Z3" s="34">
        <v>15508.685673055877</v>
      </c>
      <c r="AA3" s="34">
        <v>16172.322109577841</v>
      </c>
      <c r="AB3" s="34">
        <v>15279.961635483709</v>
      </c>
      <c r="AC3" s="34">
        <v>15506.700980824233</v>
      </c>
      <c r="AD3" s="34">
        <v>14891.622642603743</v>
      </c>
      <c r="AE3" s="34">
        <v>15424.987424240877</v>
      </c>
      <c r="AF3" s="34">
        <v>15532.533859737438</v>
      </c>
      <c r="AG3" s="34">
        <v>16578.631808269103</v>
      </c>
      <c r="AH3" s="34">
        <v>16806.537103989831</v>
      </c>
      <c r="AI3" s="34">
        <v>16753.09629710063</v>
      </c>
      <c r="AJ3" s="34">
        <v>17443.933837679822</v>
      </c>
      <c r="AK3" s="34">
        <v>16932.505689632035</v>
      </c>
      <c r="AL3" s="34">
        <v>16371.013936205787</v>
      </c>
      <c r="AM3" s="34">
        <v>17190.037953438346</v>
      </c>
      <c r="AN3" s="34">
        <v>16922.390134617577</v>
      </c>
      <c r="AO3" s="34">
        <v>18326.151850099479</v>
      </c>
      <c r="AP3" s="34">
        <v>19046.827223434368</v>
      </c>
      <c r="AQ3" s="34">
        <v>18879.617900254852</v>
      </c>
      <c r="AR3" s="34">
        <v>19376.361311224955</v>
      </c>
      <c r="AS3" s="34">
        <v>19058.361142911745</v>
      </c>
    </row>
    <row r="4" spans="1:45" s="24" customFormat="1">
      <c r="A4" s="24" t="s">
        <v>63</v>
      </c>
      <c r="B4" s="36">
        <v>42648.84420294642</v>
      </c>
      <c r="C4" s="36">
        <v>42055.748264587652</v>
      </c>
      <c r="D4" s="36">
        <v>42075.699606446527</v>
      </c>
      <c r="E4" s="36">
        <v>42092.494810872638</v>
      </c>
      <c r="F4" s="36">
        <v>44028.953852876199</v>
      </c>
      <c r="G4" s="36">
        <v>46175.813892513346</v>
      </c>
      <c r="H4" s="36">
        <v>47010.294417779078</v>
      </c>
      <c r="I4" s="36">
        <v>47379.290361053681</v>
      </c>
      <c r="J4" s="36">
        <v>47351.875207506979</v>
      </c>
      <c r="K4" s="36">
        <v>47850.620197922399</v>
      </c>
      <c r="L4" s="36">
        <v>47883.37301757167</v>
      </c>
      <c r="M4" s="36">
        <v>47870.826067217014</v>
      </c>
      <c r="N4" s="36">
        <v>47902.831447491692</v>
      </c>
      <c r="O4" s="36">
        <v>50004.854425366066</v>
      </c>
      <c r="P4" s="36">
        <v>47737.836071338228</v>
      </c>
      <c r="Q4" s="36">
        <v>47504.081423343378</v>
      </c>
      <c r="R4" s="36">
        <v>47037.057166670595</v>
      </c>
      <c r="S4" s="36">
        <v>46145.781412919787</v>
      </c>
      <c r="T4" s="36">
        <v>48096.13111903322</v>
      </c>
      <c r="U4" s="36">
        <v>46305.486348939558</v>
      </c>
      <c r="V4" s="36">
        <v>47375.821028490172</v>
      </c>
      <c r="W4" s="36">
        <v>47945.930062775937</v>
      </c>
      <c r="X4" s="36">
        <v>49795.42523030244</v>
      </c>
      <c r="Y4" s="36">
        <v>50649.775102548097</v>
      </c>
      <c r="Z4" s="36">
        <v>52041.467223625987</v>
      </c>
      <c r="AA4" s="36">
        <v>52520.756553304753</v>
      </c>
      <c r="AB4" s="36">
        <v>52374.398725663872</v>
      </c>
      <c r="AC4" s="36">
        <v>52958.457304810727</v>
      </c>
      <c r="AD4" s="36">
        <v>52465.318927384818</v>
      </c>
      <c r="AE4" s="36">
        <v>52709.193113471832</v>
      </c>
      <c r="AF4" s="36">
        <v>52938.799227850934</v>
      </c>
      <c r="AG4" s="36">
        <v>55272.513065905623</v>
      </c>
      <c r="AH4" s="36">
        <v>54922.813844811644</v>
      </c>
      <c r="AI4" s="36">
        <v>55679.452936040703</v>
      </c>
      <c r="AJ4" s="36">
        <v>56230.30119591063</v>
      </c>
      <c r="AK4" s="36">
        <v>55578.315955177306</v>
      </c>
      <c r="AL4" s="36">
        <v>56158.307494113993</v>
      </c>
      <c r="AM4" s="36">
        <v>57443.385099224433</v>
      </c>
      <c r="AN4" s="36">
        <v>57219.066449440405</v>
      </c>
      <c r="AO4" s="36">
        <v>58365.842673324245</v>
      </c>
      <c r="AP4" s="36">
        <v>59342.49345611711</v>
      </c>
      <c r="AQ4" s="36">
        <v>58560.940372181904</v>
      </c>
      <c r="AR4" s="36">
        <v>60903.774440821326</v>
      </c>
      <c r="AS4" s="36">
        <v>60317.704943573386</v>
      </c>
    </row>
    <row r="5" spans="1:45" s="23" customFormat="1">
      <c r="A5" s="23" t="s">
        <v>57</v>
      </c>
      <c r="B5" s="48">
        <f>(B3/(B4/100))</f>
        <v>17.65072396819134</v>
      </c>
      <c r="C5" s="48">
        <f t="shared" ref="C5:AS5" si="0">(C3/(C4/100))</f>
        <v>16.654791806663543</v>
      </c>
      <c r="D5" s="48">
        <f t="shared" si="0"/>
        <v>18.172117555147562</v>
      </c>
      <c r="E5" s="48">
        <f t="shared" si="0"/>
        <v>18.981935082932701</v>
      </c>
      <c r="F5" s="48">
        <f t="shared" si="0"/>
        <v>20.249462516948835</v>
      </c>
      <c r="G5" s="48">
        <f t="shared" si="0"/>
        <v>22.675317329080116</v>
      </c>
      <c r="H5" s="48">
        <f t="shared" si="0"/>
        <v>22.025353738552194</v>
      </c>
      <c r="I5" s="48">
        <f t="shared" si="0"/>
        <v>22.097136079842908</v>
      </c>
      <c r="J5" s="48">
        <f t="shared" si="0"/>
        <v>22.593012008486582</v>
      </c>
      <c r="K5" s="48">
        <f t="shared" si="0"/>
        <v>22.415594324724754</v>
      </c>
      <c r="L5" s="48">
        <f t="shared" si="0"/>
        <v>22.189135957358758</v>
      </c>
      <c r="M5" s="48">
        <f t="shared" si="0"/>
        <v>23.506640861709649</v>
      </c>
      <c r="N5" s="48">
        <f t="shared" si="0"/>
        <v>21.98374485198692</v>
      </c>
      <c r="O5" s="48">
        <f t="shared" si="0"/>
        <v>22.067483716900256</v>
      </c>
      <c r="P5" s="48">
        <f t="shared" si="0"/>
        <v>22.226146372620988</v>
      </c>
      <c r="Q5" s="48">
        <f t="shared" si="0"/>
        <v>22.005533033306261</v>
      </c>
      <c r="R5" s="48">
        <f t="shared" si="0"/>
        <v>22.713564170375633</v>
      </c>
      <c r="S5" s="48">
        <f t="shared" si="0"/>
        <v>23.027673285698771</v>
      </c>
      <c r="T5" s="48">
        <f t="shared" si="0"/>
        <v>25.23504250484562</v>
      </c>
      <c r="U5" s="48">
        <f t="shared" si="0"/>
        <v>23.141314585875513</v>
      </c>
      <c r="V5" s="48">
        <f t="shared" si="0"/>
        <v>24.917939811195613</v>
      </c>
      <c r="W5" s="48">
        <f t="shared" si="0"/>
        <v>24.12368385666603</v>
      </c>
      <c r="X5" s="48">
        <f t="shared" si="0"/>
        <v>27.66493823181019</v>
      </c>
      <c r="Y5" s="48">
        <f t="shared" si="0"/>
        <v>28.836384499557642</v>
      </c>
      <c r="Z5" s="48">
        <f t="shared" si="0"/>
        <v>29.800631112904487</v>
      </c>
      <c r="AA5" s="48">
        <f t="shared" si="0"/>
        <v>30.79224895240058</v>
      </c>
      <c r="AB5" s="48">
        <f t="shared" si="0"/>
        <v>29.17448602230235</v>
      </c>
      <c r="AC5" s="48">
        <f t="shared" si="0"/>
        <v>29.280877446208407</v>
      </c>
      <c r="AD5" s="48">
        <f t="shared" si="0"/>
        <v>28.383745580989704</v>
      </c>
      <c r="AE5" s="48">
        <f t="shared" si="0"/>
        <v>29.264320914634595</v>
      </c>
      <c r="AF5" s="48">
        <f t="shared" si="0"/>
        <v>29.340548116485838</v>
      </c>
      <c r="AG5" s="48">
        <f t="shared" si="0"/>
        <v>29.994351421114391</v>
      </c>
      <c r="AH5" s="48">
        <f t="shared" si="0"/>
        <v>30.600284157832682</v>
      </c>
      <c r="AI5" s="48">
        <f t="shared" si="0"/>
        <v>30.088471444475225</v>
      </c>
      <c r="AJ5" s="48">
        <f t="shared" si="0"/>
        <v>31.022301973634885</v>
      </c>
      <c r="AK5" s="48">
        <f t="shared" si="0"/>
        <v>30.466028699552048</v>
      </c>
      <c r="AL5" s="48">
        <f t="shared" si="0"/>
        <v>29.151544387126783</v>
      </c>
      <c r="AM5" s="48">
        <f t="shared" si="0"/>
        <v>29.925182723381038</v>
      </c>
      <c r="AN5" s="48">
        <f t="shared" si="0"/>
        <v>29.574740003090486</v>
      </c>
      <c r="AO5" s="48">
        <f t="shared" si="0"/>
        <v>31.398761691271417</v>
      </c>
      <c r="AP5" s="48">
        <f t="shared" si="0"/>
        <v>32.096439017209839</v>
      </c>
      <c r="AQ5" s="48">
        <f t="shared" si="0"/>
        <v>32.239266958942487</v>
      </c>
      <c r="AR5" s="48">
        <f t="shared" si="0"/>
        <v>31.814713437920798</v>
      </c>
      <c r="AS5" s="48">
        <f t="shared" si="0"/>
        <v>31.596628487009998</v>
      </c>
    </row>
    <row r="6" spans="1:45" s="24" customForma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45" s="24" customFormat="1">
      <c r="A7" s="25" t="s">
        <v>28</v>
      </c>
      <c r="B7" s="22" t="s">
        <v>40</v>
      </c>
      <c r="C7" s="22" t="s">
        <v>41</v>
      </c>
      <c r="D7" s="22" t="s">
        <v>42</v>
      </c>
      <c r="E7" s="22" t="s">
        <v>43</v>
      </c>
      <c r="F7" s="22" t="s">
        <v>44</v>
      </c>
      <c r="G7" s="22" t="s">
        <v>45</v>
      </c>
      <c r="H7" s="22" t="s">
        <v>46</v>
      </c>
      <c r="I7" s="22" t="s">
        <v>47</v>
      </c>
      <c r="J7" s="22" t="s">
        <v>48</v>
      </c>
      <c r="K7" s="22" t="s">
        <v>49</v>
      </c>
      <c r="L7" s="22" t="s">
        <v>50</v>
      </c>
      <c r="M7" s="22" t="s">
        <v>51</v>
      </c>
      <c r="N7" s="22" t="s">
        <v>52</v>
      </c>
      <c r="O7" s="22" t="s">
        <v>53</v>
      </c>
      <c r="P7" s="22" t="s">
        <v>54</v>
      </c>
      <c r="Q7" s="22" t="s">
        <v>55</v>
      </c>
      <c r="R7" s="22" t="s">
        <v>1</v>
      </c>
      <c r="S7" s="22" t="s">
        <v>2</v>
      </c>
      <c r="T7" s="22" t="s">
        <v>3</v>
      </c>
      <c r="U7" s="22" t="s">
        <v>4</v>
      </c>
      <c r="V7" s="22" t="s">
        <v>5</v>
      </c>
      <c r="W7" s="22" t="s">
        <v>6</v>
      </c>
      <c r="X7" s="22" t="s">
        <v>7</v>
      </c>
      <c r="Y7" s="22" t="s">
        <v>8</v>
      </c>
      <c r="Z7" s="22" t="s">
        <v>9</v>
      </c>
      <c r="AA7" s="22" t="s">
        <v>10</v>
      </c>
      <c r="AB7" s="22" t="s">
        <v>11</v>
      </c>
      <c r="AC7" s="22" t="s">
        <v>12</v>
      </c>
      <c r="AD7" s="22" t="s">
        <v>13</v>
      </c>
      <c r="AE7" s="22" t="s">
        <v>14</v>
      </c>
      <c r="AF7" s="22" t="s">
        <v>15</v>
      </c>
      <c r="AG7" s="22" t="s">
        <v>16</v>
      </c>
      <c r="AH7" s="22" t="s">
        <v>17</v>
      </c>
      <c r="AI7" s="22" t="s">
        <v>18</v>
      </c>
      <c r="AJ7" s="22" t="s">
        <v>19</v>
      </c>
      <c r="AK7" s="22" t="s">
        <v>20</v>
      </c>
      <c r="AL7" s="22" t="s">
        <v>21</v>
      </c>
      <c r="AM7" s="22" t="s">
        <v>22</v>
      </c>
      <c r="AN7" s="22" t="s">
        <v>23</v>
      </c>
      <c r="AO7" s="22" t="s">
        <v>24</v>
      </c>
      <c r="AP7" s="22" t="s">
        <v>25</v>
      </c>
      <c r="AQ7" s="22" t="s">
        <v>26</v>
      </c>
      <c r="AR7" s="22" t="s">
        <v>59</v>
      </c>
      <c r="AS7" s="22" t="s">
        <v>60</v>
      </c>
    </row>
    <row r="8" spans="1:45" s="24" customFormat="1">
      <c r="A8" s="24" t="s">
        <v>29</v>
      </c>
      <c r="B8" s="28">
        <v>1142.3854291164412</v>
      </c>
      <c r="C8" s="28">
        <v>958.76467165009103</v>
      </c>
      <c r="D8" s="28">
        <v>1162.3483323679761</v>
      </c>
      <c r="E8" s="28">
        <v>1273.7649659039726</v>
      </c>
      <c r="F8" s="28">
        <v>1354.2008133516345</v>
      </c>
      <c r="G8" s="28">
        <v>1395.861666383915</v>
      </c>
      <c r="H8" s="28">
        <v>1416.0977278535345</v>
      </c>
      <c r="I8" s="28">
        <v>1421.3968551578751</v>
      </c>
      <c r="J8" s="28">
        <v>1307.8329708025358</v>
      </c>
      <c r="K8" s="28">
        <v>1256.5281669099736</v>
      </c>
      <c r="L8" s="28">
        <v>1312.6655004280062</v>
      </c>
      <c r="M8" s="28">
        <v>1337.6452070756507</v>
      </c>
      <c r="N8" s="28">
        <v>1423.9691763204196</v>
      </c>
      <c r="O8" s="28">
        <v>1401.5609816763101</v>
      </c>
      <c r="P8" s="28">
        <v>1321.1813304354575</v>
      </c>
      <c r="Q8" s="28">
        <v>1252.4236419986983</v>
      </c>
      <c r="R8" s="28">
        <v>1286.9612758482526</v>
      </c>
      <c r="S8" s="28">
        <v>1314.1030734565693</v>
      </c>
      <c r="T8" s="28">
        <v>1293.6722496010786</v>
      </c>
      <c r="U8" s="28">
        <v>1364.2626403607253</v>
      </c>
      <c r="V8" s="28">
        <v>1419.3816466016126</v>
      </c>
      <c r="W8" s="28">
        <v>1523.5434162061149</v>
      </c>
      <c r="X8" s="28">
        <v>1590.4014207669129</v>
      </c>
      <c r="Y8" s="28">
        <v>1805.3257249667347</v>
      </c>
      <c r="Z8" s="28">
        <v>1594.6344731665936</v>
      </c>
      <c r="AA8" s="28">
        <v>1715.0338529625801</v>
      </c>
      <c r="AB8" s="28">
        <v>1690.4979874380638</v>
      </c>
      <c r="AC8" s="28">
        <v>1628.8682567790179</v>
      </c>
      <c r="AD8" s="28">
        <v>1550.3693908955731</v>
      </c>
      <c r="AE8" s="28">
        <v>1512.7840530771698</v>
      </c>
      <c r="AF8" s="28">
        <v>1429.5957085397476</v>
      </c>
      <c r="AG8" s="28">
        <v>1430.427970856736</v>
      </c>
      <c r="AH8" s="28">
        <v>1534.9201205600493</v>
      </c>
      <c r="AI8" s="28">
        <v>1519.8300288937457</v>
      </c>
      <c r="AJ8" s="28">
        <v>1532.6135931913705</v>
      </c>
      <c r="AK8" s="28">
        <v>1492.3075860984416</v>
      </c>
      <c r="AL8" s="28">
        <v>1389.4355508128865</v>
      </c>
      <c r="AM8" s="28">
        <v>1436.3220096651967</v>
      </c>
      <c r="AN8" s="28">
        <v>1564.1466311333334</v>
      </c>
      <c r="AO8" s="28">
        <v>1324.7884734682291</v>
      </c>
      <c r="AP8" s="28">
        <v>1506.3863422568588</v>
      </c>
      <c r="AQ8" s="28">
        <v>1408.1412840156274</v>
      </c>
      <c r="AR8" s="38">
        <v>1381.0721274049954</v>
      </c>
      <c r="AS8" s="38">
        <v>1424.7864150555181</v>
      </c>
    </row>
    <row r="9" spans="1:45" s="24" customFormat="1">
      <c r="A9" s="24" t="s">
        <v>30</v>
      </c>
      <c r="B9" s="28">
        <v>2860.6318768836804</v>
      </c>
      <c r="C9" s="28">
        <v>2824.0279902152074</v>
      </c>
      <c r="D9" s="28">
        <v>3029.6830984302492</v>
      </c>
      <c r="E9" s="28">
        <v>3086.1304208592869</v>
      </c>
      <c r="F9" s="28">
        <v>3306.4332763951365</v>
      </c>
      <c r="G9" s="28">
        <v>3827.8412169347589</v>
      </c>
      <c r="H9" s="28">
        <v>4214.9903476322734</v>
      </c>
      <c r="I9" s="28">
        <v>3964.0268305226582</v>
      </c>
      <c r="J9" s="28">
        <v>4482.1914204188379</v>
      </c>
      <c r="K9" s="28">
        <v>4343.6999710659056</v>
      </c>
      <c r="L9" s="28">
        <v>4397.3411498293381</v>
      </c>
      <c r="M9" s="28">
        <v>4679.9202100409402</v>
      </c>
      <c r="N9" s="28">
        <v>4141.8294688858732</v>
      </c>
      <c r="O9" s="28">
        <v>4471.9442991432225</v>
      </c>
      <c r="P9" s="28">
        <v>4051.916409229591</v>
      </c>
      <c r="Q9" s="28">
        <v>3981.950466180861</v>
      </c>
      <c r="R9" s="28">
        <v>3961.5380240851491</v>
      </c>
      <c r="S9" s="28">
        <v>3944.5463122097476</v>
      </c>
      <c r="T9" s="28">
        <v>5713.5537369566528</v>
      </c>
      <c r="U9" s="28">
        <v>4046.5647063497504</v>
      </c>
      <c r="V9" s="28">
        <v>4477.0554712132707</v>
      </c>
      <c r="W9" s="28">
        <v>4359.5677470912906</v>
      </c>
      <c r="X9" s="28">
        <v>6325.918348934445</v>
      </c>
      <c r="Y9" s="28">
        <v>6692.5698460881931</v>
      </c>
      <c r="Z9" s="28">
        <v>6805.8309460926512</v>
      </c>
      <c r="AA9" s="28">
        <v>7148.7178064842046</v>
      </c>
      <c r="AB9" s="28">
        <v>6964.278222453011</v>
      </c>
      <c r="AC9" s="28">
        <v>6826.8873876322223</v>
      </c>
      <c r="AD9" s="28">
        <v>6560.0009853188576</v>
      </c>
      <c r="AE9" s="28">
        <v>6605.2487512603575</v>
      </c>
      <c r="AF9" s="28">
        <v>6943.3772074383223</v>
      </c>
      <c r="AG9" s="28">
        <v>7672.2700401437896</v>
      </c>
      <c r="AH9" s="28">
        <v>7548.9602580067713</v>
      </c>
      <c r="AI9" s="28">
        <v>7292.2444955379779</v>
      </c>
      <c r="AJ9" s="28">
        <v>8074.0538406728638</v>
      </c>
      <c r="AK9" s="28">
        <v>7203.9466768524107</v>
      </c>
      <c r="AL9" s="28">
        <v>7040.1302534412453</v>
      </c>
      <c r="AM9" s="28">
        <v>7520.1092395025626</v>
      </c>
      <c r="AN9" s="28">
        <v>7690.7955836819174</v>
      </c>
      <c r="AO9" s="28">
        <v>8001.8348993721165</v>
      </c>
      <c r="AP9" s="28">
        <v>8384.4592902134173</v>
      </c>
      <c r="AQ9" s="28">
        <v>7974.7819823067048</v>
      </c>
      <c r="AR9" s="38">
        <v>8049.9944904003305</v>
      </c>
      <c r="AS9" s="38">
        <v>8021.8637486248008</v>
      </c>
    </row>
    <row r="10" spans="1:45" s="24" customFormat="1">
      <c r="A10" s="24" t="s">
        <v>31</v>
      </c>
      <c r="B10" s="28">
        <v>295.34067170001555</v>
      </c>
      <c r="C10" s="28">
        <v>119.15261851861887</v>
      </c>
      <c r="D10" s="28">
        <v>237.35692825409433</v>
      </c>
      <c r="E10" s="28">
        <v>191.3151770259085</v>
      </c>
      <c r="F10" s="28">
        <v>619.2581756367216</v>
      </c>
      <c r="G10" s="28">
        <v>860.04285131572635</v>
      </c>
      <c r="H10" s="28">
        <v>614.60777710725654</v>
      </c>
      <c r="I10" s="28">
        <v>937.04447257822801</v>
      </c>
      <c r="J10" s="28">
        <v>677.22586731574654</v>
      </c>
      <c r="K10" s="28">
        <v>866.82113261661857</v>
      </c>
      <c r="L10" s="28">
        <v>774.95681743867419</v>
      </c>
      <c r="M10" s="28">
        <v>681.28655115838149</v>
      </c>
      <c r="N10" s="28">
        <v>548.82534037553614</v>
      </c>
      <c r="O10" s="28">
        <v>507.25171554294769</v>
      </c>
      <c r="P10" s="28">
        <v>617.50719345120319</v>
      </c>
      <c r="Q10" s="28">
        <v>620.47280883466692</v>
      </c>
      <c r="R10" s="28">
        <v>746.94062144154168</v>
      </c>
      <c r="S10" s="28">
        <v>658.43716821441444</v>
      </c>
      <c r="T10" s="28">
        <v>745.55754054883005</v>
      </c>
      <c r="U10" s="28">
        <v>773.72894756483731</v>
      </c>
      <c r="V10" s="28">
        <v>854.86078192826756</v>
      </c>
      <c r="W10" s="28">
        <v>817.69755388209546</v>
      </c>
      <c r="X10" s="28">
        <v>961.76979072334916</v>
      </c>
      <c r="Y10" s="28">
        <v>1035.3641241126154</v>
      </c>
      <c r="Z10" s="28">
        <v>1023.0961529627501</v>
      </c>
      <c r="AA10" s="28">
        <v>1205.4489052051981</v>
      </c>
      <c r="AB10" s="28">
        <v>1090.9278599719662</v>
      </c>
      <c r="AC10" s="28">
        <v>1385.0678294857985</v>
      </c>
      <c r="AD10" s="28">
        <v>1122.8546596757371</v>
      </c>
      <c r="AE10" s="28">
        <v>1164.7502588063983</v>
      </c>
      <c r="AF10" s="28">
        <v>1329.002798115444</v>
      </c>
      <c r="AG10" s="28">
        <v>1171.6482577116992</v>
      </c>
      <c r="AH10" s="28">
        <v>1357.6105739826851</v>
      </c>
      <c r="AI10" s="28">
        <v>1296.9593980094264</v>
      </c>
      <c r="AJ10" s="28">
        <v>1242.0349947237962</v>
      </c>
      <c r="AK10" s="28">
        <v>1224.3207265827159</v>
      </c>
      <c r="AL10" s="28">
        <v>1273.4051506905025</v>
      </c>
      <c r="AM10" s="28">
        <v>1385.7640764038267</v>
      </c>
      <c r="AN10" s="28">
        <v>1195.603065894169</v>
      </c>
      <c r="AO10" s="28">
        <v>1802.4599580606455</v>
      </c>
      <c r="AP10" s="28">
        <v>1666.2035382632212</v>
      </c>
      <c r="AQ10" s="28">
        <v>1674.2179714045367</v>
      </c>
      <c r="AR10" s="38">
        <v>1843.9073907391335</v>
      </c>
      <c r="AS10" s="38">
        <v>1996.8806993215294</v>
      </c>
    </row>
    <row r="11" spans="1:45" s="24" customFormat="1">
      <c r="A11" s="24" t="s">
        <v>32</v>
      </c>
      <c r="B11" s="28">
        <v>487.8825835048608</v>
      </c>
      <c r="C11" s="28">
        <v>461.22157411223486</v>
      </c>
      <c r="D11" s="28">
        <v>487.50641342439377</v>
      </c>
      <c r="E11" s="28">
        <v>549.91832945447425</v>
      </c>
      <c r="F11" s="28">
        <v>607.85068494973132</v>
      </c>
      <c r="G11" s="28">
        <v>670.31729038829155</v>
      </c>
      <c r="H11" s="28">
        <v>702.86484462467956</v>
      </c>
      <c r="I11" s="28">
        <v>661.20872948200076</v>
      </c>
      <c r="J11" s="28">
        <v>639.08613135098108</v>
      </c>
      <c r="K11" s="28">
        <v>722.9417500292958</v>
      </c>
      <c r="L11" s="28">
        <v>694.54573360240045</v>
      </c>
      <c r="M11" s="28">
        <v>632.92736595052918</v>
      </c>
      <c r="N11" s="28">
        <v>652.66548203766024</v>
      </c>
      <c r="O11" s="28">
        <v>700.20693316980737</v>
      </c>
      <c r="P11" s="28">
        <v>667.57855716998972</v>
      </c>
      <c r="Q11" s="28">
        <v>679.95753394908741</v>
      </c>
      <c r="R11" s="28">
        <v>608.36430954175512</v>
      </c>
      <c r="S11" s="28">
        <v>541.63325418642785</v>
      </c>
      <c r="T11" s="28">
        <v>596.75855875565912</v>
      </c>
      <c r="U11" s="28">
        <v>665.75460842117366</v>
      </c>
      <c r="V11" s="28">
        <v>680.13140094285552</v>
      </c>
      <c r="W11" s="28">
        <v>582.35309505886426</v>
      </c>
      <c r="X11" s="28">
        <v>693.57143563202533</v>
      </c>
      <c r="Y11" s="28">
        <v>713.73609964910838</v>
      </c>
      <c r="Z11" s="28">
        <v>849.94327075139779</v>
      </c>
      <c r="AA11" s="28">
        <v>892.4319032008616</v>
      </c>
      <c r="AB11" s="28">
        <v>854.5038731181703</v>
      </c>
      <c r="AC11" s="28">
        <v>841.71252714416221</v>
      </c>
      <c r="AD11" s="28">
        <v>687.01083124544732</v>
      </c>
      <c r="AE11" s="28">
        <v>669.7263987297913</v>
      </c>
      <c r="AF11" s="28">
        <v>672.58102926576044</v>
      </c>
      <c r="AG11" s="28">
        <v>706.45451596803184</v>
      </c>
      <c r="AH11" s="28">
        <v>763.21578283906183</v>
      </c>
      <c r="AI11" s="28">
        <v>659.06729311618528</v>
      </c>
      <c r="AJ11" s="28">
        <v>696.19753982392672</v>
      </c>
      <c r="AK11" s="28">
        <v>684.31094724790887</v>
      </c>
      <c r="AL11" s="28">
        <v>645.73101467244487</v>
      </c>
      <c r="AM11" s="28">
        <v>683.5841187323972</v>
      </c>
      <c r="AN11" s="28">
        <v>640.7495362211572</v>
      </c>
      <c r="AO11" s="28">
        <v>654.70501552488861</v>
      </c>
      <c r="AP11" s="28">
        <v>637.28075118228742</v>
      </c>
      <c r="AQ11" s="28">
        <v>648.89966301807715</v>
      </c>
      <c r="AR11" s="38">
        <v>667.82474933232697</v>
      </c>
      <c r="AS11" s="38">
        <v>598.88480995447549</v>
      </c>
    </row>
    <row r="12" spans="1:45" s="24" customFormat="1">
      <c r="A12" s="24" t="s">
        <v>33</v>
      </c>
      <c r="B12" s="28">
        <v>2623.4976675337407</v>
      </c>
      <c r="C12" s="28">
        <v>2583.6688341408967</v>
      </c>
      <c r="D12" s="28">
        <v>2659.4060267163977</v>
      </c>
      <c r="E12" s="28">
        <v>2666.0394562264833</v>
      </c>
      <c r="F12" s="28">
        <v>2800.2181632210318</v>
      </c>
      <c r="G12" s="28">
        <v>3346.8150785485755</v>
      </c>
      <c r="H12" s="28">
        <v>3070.1130460798854</v>
      </c>
      <c r="I12" s="28">
        <v>3167.4350045226856</v>
      </c>
      <c r="J12" s="28">
        <v>3153.0569017388484</v>
      </c>
      <c r="K12" s="28">
        <v>3226.8026980032405</v>
      </c>
      <c r="L12" s="28">
        <v>3144.1783328546735</v>
      </c>
      <c r="M12" s="28">
        <v>3243.5722989071046</v>
      </c>
      <c r="N12" s="28">
        <v>3343.580209578643</v>
      </c>
      <c r="O12" s="28">
        <v>3521.5584190709792</v>
      </c>
      <c r="P12" s="28">
        <v>3702.9909436457028</v>
      </c>
      <c r="Q12" s="28">
        <v>3545.9992953157775</v>
      </c>
      <c r="R12" s="28">
        <v>3598.5962109447528</v>
      </c>
      <c r="S12" s="28">
        <v>3611.1702945344368</v>
      </c>
      <c r="T12" s="28">
        <v>3556.2751617938166</v>
      </c>
      <c r="U12" s="28">
        <v>3480.6554114804449</v>
      </c>
      <c r="V12" s="28">
        <v>3863.0292377789619</v>
      </c>
      <c r="W12" s="28">
        <v>3613.8870207244058</v>
      </c>
      <c r="X12" s="28">
        <v>3879.6501779614669</v>
      </c>
      <c r="Y12" s="28">
        <v>3892.4447369376585</v>
      </c>
      <c r="Z12" s="28">
        <v>4793.014415490713</v>
      </c>
      <c r="AA12" s="28">
        <v>4514.725524049285</v>
      </c>
      <c r="AB12" s="28">
        <v>4425.8272179293308</v>
      </c>
      <c r="AC12" s="28">
        <v>4398.7018193872746</v>
      </c>
      <c r="AD12" s="28">
        <v>4482.1276675140953</v>
      </c>
      <c r="AE12" s="28">
        <v>4658.9609055421379</v>
      </c>
      <c r="AF12" s="28">
        <v>4757.2465619568911</v>
      </c>
      <c r="AG12" s="28">
        <v>4935.6211751773299</v>
      </c>
      <c r="AH12" s="28">
        <v>4880.517551726929</v>
      </c>
      <c r="AI12" s="28">
        <v>5094.2768124679906</v>
      </c>
      <c r="AJ12" s="28">
        <v>5408.285169716858</v>
      </c>
      <c r="AK12" s="28">
        <v>5485.1214978210746</v>
      </c>
      <c r="AL12" s="28">
        <v>5291.1874434336041</v>
      </c>
      <c r="AM12" s="28">
        <v>5270.6395041994047</v>
      </c>
      <c r="AN12" s="28">
        <v>5259.968074201096</v>
      </c>
      <c r="AO12" s="28">
        <v>5573.0232859687148</v>
      </c>
      <c r="AP12" s="28">
        <v>5858.3348744376426</v>
      </c>
      <c r="AQ12" s="28">
        <v>5919.7344187336885</v>
      </c>
      <c r="AR12" s="38">
        <v>6283.8892821382578</v>
      </c>
      <c r="AS12" s="38">
        <v>5685.76511971734</v>
      </c>
    </row>
    <row r="13" spans="1:45" s="24" customFormat="1">
      <c r="A13" s="24" t="s">
        <v>34</v>
      </c>
      <c r="B13" s="28">
        <v>118.09153714730665</v>
      </c>
      <c r="C13" s="28">
        <v>114.45862471298413</v>
      </c>
      <c r="D13" s="28">
        <v>122.31170722067506</v>
      </c>
      <c r="E13" s="28">
        <v>186.14043825806652</v>
      </c>
      <c r="F13" s="28">
        <v>154.52396363507134</v>
      </c>
      <c r="G13" s="28">
        <v>441.87207022557692</v>
      </c>
      <c r="H13" s="28">
        <v>315.46249609063784</v>
      </c>
      <c r="I13" s="28">
        <v>385.35358320446278</v>
      </c>
      <c r="J13" s="28">
        <v>344.79656381173714</v>
      </c>
      <c r="K13" s="28">
        <v>333.42310798029092</v>
      </c>
      <c r="L13" s="28">
        <v>339.68563562582472</v>
      </c>
      <c r="M13" s="28">
        <v>737.98350621527379</v>
      </c>
      <c r="N13" s="28">
        <v>361.89069177653676</v>
      </c>
      <c r="O13" s="28">
        <v>376.24375911613788</v>
      </c>
      <c r="P13" s="28">
        <v>368.96704787367156</v>
      </c>
      <c r="Q13" s="28">
        <v>389.2761267984522</v>
      </c>
      <c r="R13" s="28">
        <v>427.44846806946697</v>
      </c>
      <c r="S13" s="28">
        <v>431.6540241051494</v>
      </c>
      <c r="T13" s="28">
        <v>404.31259442399369</v>
      </c>
      <c r="U13" s="28">
        <v>430.37042163611034</v>
      </c>
      <c r="V13" s="28">
        <v>471.48997074730073</v>
      </c>
      <c r="W13" s="28">
        <v>474.92483703421209</v>
      </c>
      <c r="X13" s="28">
        <v>514.43145256560081</v>
      </c>
      <c r="Y13" s="28">
        <v>594.28078626633771</v>
      </c>
      <c r="Z13" s="28">
        <v>402.49650000252728</v>
      </c>
      <c r="AA13" s="28">
        <v>429.37385644302753</v>
      </c>
      <c r="AB13" s="28">
        <v>488.4604516070317</v>
      </c>
      <c r="AC13" s="28">
        <v>482.41215855843103</v>
      </c>
      <c r="AD13" s="28">
        <v>499.12991395506111</v>
      </c>
      <c r="AE13" s="28">
        <v>566.4872378017443</v>
      </c>
      <c r="AF13" s="28">
        <v>624.52914340995881</v>
      </c>
      <c r="AG13" s="28">
        <v>620.90783896147764</v>
      </c>
      <c r="AH13" s="28">
        <v>725.91446916528173</v>
      </c>
      <c r="AI13" s="28">
        <v>716.8503853850824</v>
      </c>
      <c r="AJ13" s="28">
        <v>711.90626685809752</v>
      </c>
      <c r="AK13" s="28">
        <v>759.4338671979699</v>
      </c>
      <c r="AL13" s="28">
        <v>763.65009757283394</v>
      </c>
      <c r="AM13" s="28">
        <v>792.09781363604577</v>
      </c>
      <c r="AN13" s="28">
        <v>770.36844703503345</v>
      </c>
      <c r="AO13" s="28">
        <v>917.99157680284611</v>
      </c>
      <c r="AP13" s="28">
        <v>978.67410970947117</v>
      </c>
      <c r="AQ13" s="28">
        <v>1175.511609533092</v>
      </c>
      <c r="AR13" s="38">
        <v>1286.5340618589983</v>
      </c>
      <c r="AS13" s="38">
        <v>1354.2812672151324</v>
      </c>
    </row>
    <row r="14" spans="1:4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6" spans="1:45">
      <c r="I16" s="9">
        <v>2019</v>
      </c>
      <c r="J16" s="9">
        <v>2018</v>
      </c>
      <c r="K16" s="10" t="s">
        <v>35</v>
      </c>
      <c r="L16" s="9" t="s">
        <v>35</v>
      </c>
    </row>
    <row r="17" spans="9:12">
      <c r="I17" s="7" t="s">
        <v>37</v>
      </c>
      <c r="J17" s="7" t="s">
        <v>37</v>
      </c>
      <c r="K17" s="10" t="s">
        <v>37</v>
      </c>
      <c r="L17" s="9" t="s">
        <v>38</v>
      </c>
    </row>
    <row r="18" spans="9:12">
      <c r="I18" s="5">
        <f>SUM(AP3:AS3)</f>
        <v>76361.167577825923</v>
      </c>
      <c r="J18" s="5">
        <f>SUM(AL3:AO3)</f>
        <v>68809.593874361191</v>
      </c>
      <c r="K18" s="5">
        <f>(I18-J18)</f>
        <v>7551.5737034647318</v>
      </c>
      <c r="L18" s="6">
        <f>(K18/(J18/100))</f>
        <v>10.974594207390734</v>
      </c>
    </row>
    <row r="20" spans="9:12">
      <c r="I20" s="9" t="s">
        <v>61</v>
      </c>
      <c r="J20" s="9" t="s">
        <v>62</v>
      </c>
      <c r="K20" s="9" t="s">
        <v>35</v>
      </c>
      <c r="L20" s="9" t="s">
        <v>35</v>
      </c>
    </row>
    <row r="21" spans="9:12">
      <c r="I21" s="7" t="s">
        <v>37</v>
      </c>
      <c r="J21" s="7" t="s">
        <v>37</v>
      </c>
      <c r="K21" s="20" t="s">
        <v>37</v>
      </c>
      <c r="L21" s="9" t="s">
        <v>38</v>
      </c>
    </row>
    <row r="22" spans="9:12">
      <c r="I22" s="5">
        <f>SUM(AR3:AS3)</f>
        <v>38434.722454136703</v>
      </c>
      <c r="J22" s="5">
        <f>SUM(AN3:AO3)</f>
        <v>35248.541984717056</v>
      </c>
      <c r="K22" s="5">
        <f>(I22-J22)</f>
        <v>3186.1804694196471</v>
      </c>
      <c r="L22" s="6">
        <f>(K22/(J22/100))</f>
        <v>9.0391837222688558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2A6B-F080-47AD-8567-607170E45BE0}">
  <dimension ref="A1:AQ19"/>
  <sheetViews>
    <sheetView workbookViewId="0"/>
  </sheetViews>
  <sheetFormatPr defaultRowHeight="15"/>
  <cols>
    <col min="1" max="1" width="47.5703125" customWidth="1"/>
    <col min="2" max="29" width="12.5703125" customWidth="1"/>
  </cols>
  <sheetData>
    <row r="1" spans="1:43" s="4" customFormat="1" ht="18.75">
      <c r="A1" s="3" t="s">
        <v>0</v>
      </c>
    </row>
    <row r="2" spans="1:43" s="9" customFormat="1">
      <c r="A2" s="13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20</v>
      </c>
      <c r="V2" s="13" t="s">
        <v>21</v>
      </c>
      <c r="W2" s="13" t="s">
        <v>22</v>
      </c>
      <c r="X2" s="13" t="s">
        <v>23</v>
      </c>
      <c r="Y2" s="9" t="s">
        <v>24</v>
      </c>
      <c r="Z2" s="9" t="s">
        <v>25</v>
      </c>
      <c r="AA2" s="9" t="s">
        <v>26</v>
      </c>
      <c r="AB2" s="9" t="s">
        <v>59</v>
      </c>
      <c r="AC2" s="9" t="s">
        <v>60</v>
      </c>
    </row>
    <row r="3" spans="1:43" s="8" customFormat="1">
      <c r="A3" s="2" t="s">
        <v>27</v>
      </c>
      <c r="B3" s="30">
        <v>79318.115287641049</v>
      </c>
      <c r="C3" s="30">
        <v>79095.126066169454</v>
      </c>
      <c r="D3" s="30">
        <v>79324.938162756531</v>
      </c>
      <c r="E3" s="30">
        <v>79350.369295990429</v>
      </c>
      <c r="F3" s="30">
        <v>79680.009213244688</v>
      </c>
      <c r="G3" s="30">
        <v>80083.726591677841</v>
      </c>
      <c r="H3" s="30">
        <v>80475.726708953007</v>
      </c>
      <c r="I3" s="30">
        <v>79943.819932926766</v>
      </c>
      <c r="J3" s="30">
        <v>80509.527565292956</v>
      </c>
      <c r="K3" s="30">
        <v>80994.285367387653</v>
      </c>
      <c r="L3" s="30">
        <v>81446.370092002224</v>
      </c>
      <c r="M3" s="30">
        <v>82507.640250974422</v>
      </c>
      <c r="N3" s="30">
        <v>82804.533016825677</v>
      </c>
      <c r="O3" s="30">
        <v>83578.846349659289</v>
      </c>
      <c r="P3" s="30">
        <v>84073.529697623992</v>
      </c>
      <c r="Q3" s="30">
        <v>84669.244679140393</v>
      </c>
      <c r="R3" s="30">
        <v>85539.982097247193</v>
      </c>
      <c r="S3" s="30">
        <v>85787.940082649147</v>
      </c>
      <c r="T3" s="30">
        <v>86489.60818984684</v>
      </c>
      <c r="U3" s="30">
        <v>87296.995713847326</v>
      </c>
      <c r="V3" s="30">
        <v>88351.590050163926</v>
      </c>
      <c r="W3" s="30">
        <v>89110.540461153651</v>
      </c>
      <c r="X3" s="30">
        <v>89723.822732389293</v>
      </c>
      <c r="Y3" s="30">
        <v>90250.403705529752</v>
      </c>
      <c r="Z3" s="30">
        <v>91067.964960618294</v>
      </c>
      <c r="AA3" s="30">
        <v>91707.258692117888</v>
      </c>
      <c r="AB3" s="30">
        <v>93106.829313084978</v>
      </c>
      <c r="AC3" s="30">
        <v>94297.912326700549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s="8" customFormat="1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43" s="8" customFormat="1">
      <c r="A5" s="1" t="s">
        <v>28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3" t="s">
        <v>22</v>
      </c>
      <c r="X5" s="13" t="s">
        <v>23</v>
      </c>
      <c r="Y5" s="9" t="s">
        <v>24</v>
      </c>
      <c r="Z5" s="9" t="s">
        <v>25</v>
      </c>
      <c r="AA5" s="9" t="s">
        <v>26</v>
      </c>
      <c r="AB5" s="9" t="s">
        <v>59</v>
      </c>
      <c r="AC5" s="9" t="s">
        <v>60</v>
      </c>
    </row>
    <row r="6" spans="1:43" s="8" customFormat="1">
      <c r="A6" s="16" t="s">
        <v>29</v>
      </c>
      <c r="B6" s="31">
        <v>4479.025287299748</v>
      </c>
      <c r="C6" s="31">
        <v>4516.897887180472</v>
      </c>
      <c r="D6" s="31">
        <v>4481.1694390628572</v>
      </c>
      <c r="E6" s="31">
        <v>4577.2400478510463</v>
      </c>
      <c r="F6" s="31">
        <v>4687.0363121858345</v>
      </c>
      <c r="G6" s="31">
        <v>4748.7060900299311</v>
      </c>
      <c r="H6" s="31">
        <v>4778.028295636127</v>
      </c>
      <c r="I6" s="31">
        <v>4499.1063957144297</v>
      </c>
      <c r="J6" s="31">
        <v>4700.9064180943978</v>
      </c>
      <c r="K6" s="31">
        <v>4657.1115726305616</v>
      </c>
      <c r="L6" s="31">
        <v>4620.4126366409646</v>
      </c>
      <c r="M6" s="31">
        <v>4597.1660833434771</v>
      </c>
      <c r="N6" s="31">
        <v>4052.2531582552347</v>
      </c>
      <c r="O6" s="31">
        <v>4064.1465415899265</v>
      </c>
      <c r="P6" s="31">
        <v>4026.1061000373725</v>
      </c>
      <c r="Q6" s="31">
        <v>4040.6254861786852</v>
      </c>
      <c r="R6" s="31">
        <v>3966.2755137176155</v>
      </c>
      <c r="S6" s="31">
        <v>3921.871250059085</v>
      </c>
      <c r="T6" s="31">
        <v>3982.4392490181499</v>
      </c>
      <c r="U6" s="31">
        <v>4357.3156230594223</v>
      </c>
      <c r="V6" s="31">
        <v>4366.2353381627991</v>
      </c>
      <c r="W6" s="31">
        <v>4480.7129971303357</v>
      </c>
      <c r="X6" s="32">
        <v>4559.8204297022567</v>
      </c>
      <c r="Y6" s="32">
        <v>4272.8178402256799</v>
      </c>
      <c r="Z6" s="32">
        <v>4227.9011236465722</v>
      </c>
      <c r="AA6" s="32">
        <v>4190.12694458649</v>
      </c>
      <c r="AB6" s="32">
        <v>4221.0043606973295</v>
      </c>
      <c r="AC6" s="32">
        <v>4219.3588042673691</v>
      </c>
    </row>
    <row r="7" spans="1:43" s="8" customFormat="1">
      <c r="A7" s="16" t="s">
        <v>30</v>
      </c>
      <c r="B7" s="31">
        <v>14123.5443807584</v>
      </c>
      <c r="C7" s="31">
        <v>13905.086781744829</v>
      </c>
      <c r="D7" s="31">
        <v>13935.705859609778</v>
      </c>
      <c r="E7" s="31">
        <v>13828.658262695875</v>
      </c>
      <c r="F7" s="31">
        <v>13570.888486661228</v>
      </c>
      <c r="G7" s="31">
        <v>13583.679421834448</v>
      </c>
      <c r="H7" s="31">
        <v>13496.035457010004</v>
      </c>
      <c r="I7" s="31">
        <v>13476.416024308661</v>
      </c>
      <c r="J7" s="31">
        <v>13351.188240957958</v>
      </c>
      <c r="K7" s="31">
        <v>13290.219590623101</v>
      </c>
      <c r="L7" s="31">
        <v>13176.159054333391</v>
      </c>
      <c r="M7" s="31">
        <v>13044.822692564125</v>
      </c>
      <c r="N7" s="31">
        <v>13032.647061574678</v>
      </c>
      <c r="O7" s="31">
        <v>12980.698715074319</v>
      </c>
      <c r="P7" s="31">
        <v>12850.403021807615</v>
      </c>
      <c r="Q7" s="31">
        <v>12642.958466859267</v>
      </c>
      <c r="R7" s="31">
        <v>12651.636571295367</v>
      </c>
      <c r="S7" s="31">
        <v>12533.77613812315</v>
      </c>
      <c r="T7" s="31">
        <v>12441.971102057061</v>
      </c>
      <c r="U7" s="31">
        <v>12257.847678932816</v>
      </c>
      <c r="V7" s="31">
        <v>12300.178678286102</v>
      </c>
      <c r="W7" s="31">
        <v>12239.235422444654</v>
      </c>
      <c r="X7" s="32">
        <v>12199.210087882408</v>
      </c>
      <c r="Y7" s="32">
        <v>12236.968732898655</v>
      </c>
      <c r="Z7" s="32">
        <v>12105.386090543532</v>
      </c>
      <c r="AA7" s="32">
        <v>12102.715245565381</v>
      </c>
      <c r="AB7" s="32">
        <v>12155.079185508324</v>
      </c>
      <c r="AC7" s="32">
        <v>12083.090005132153</v>
      </c>
    </row>
    <row r="8" spans="1:43" s="8" customFormat="1">
      <c r="A8" s="8" t="s">
        <v>31</v>
      </c>
      <c r="B8" s="31">
        <v>3264.0971215239888</v>
      </c>
      <c r="C8" s="31">
        <v>3335.3948628926619</v>
      </c>
      <c r="D8" s="31">
        <v>3413.1880337142838</v>
      </c>
      <c r="E8" s="31">
        <v>3461.6799920589615</v>
      </c>
      <c r="F8" s="31">
        <v>3516.8103007824675</v>
      </c>
      <c r="G8" s="31">
        <v>3360.9396540906791</v>
      </c>
      <c r="H8" s="31">
        <v>3496.1922370071406</v>
      </c>
      <c r="I8" s="31">
        <v>3628.2347416798279</v>
      </c>
      <c r="J8" s="31">
        <v>3966.4071595584578</v>
      </c>
      <c r="K8" s="31">
        <v>4116.2572036363035</v>
      </c>
      <c r="L8" s="31">
        <v>4225.6541917131599</v>
      </c>
      <c r="M8" s="31">
        <v>4394.8882808187263</v>
      </c>
      <c r="N8" s="31">
        <v>4338.7841978370352</v>
      </c>
      <c r="O8" s="31">
        <v>4547.0485479026947</v>
      </c>
      <c r="P8" s="31">
        <v>4712.2650114342759</v>
      </c>
      <c r="Q8" s="31">
        <v>4852.2380445422523</v>
      </c>
      <c r="R8" s="31">
        <v>4947.2753189898758</v>
      </c>
      <c r="S8" s="31">
        <v>5042.6578994231349</v>
      </c>
      <c r="T8" s="31">
        <v>5134.3486860789844</v>
      </c>
      <c r="U8" s="31">
        <v>5227.2760137979067</v>
      </c>
      <c r="V8" s="31">
        <v>5325.4087789358437</v>
      </c>
      <c r="W8" s="31">
        <v>5505.5500735338383</v>
      </c>
      <c r="X8" s="32">
        <v>5607.2791167190098</v>
      </c>
      <c r="Y8" s="32">
        <v>5716.6223611249461</v>
      </c>
      <c r="Z8" s="32">
        <v>5840.8935039503076</v>
      </c>
      <c r="AA8" s="32">
        <v>5955.4452857537381</v>
      </c>
      <c r="AB8" s="32">
        <v>6079.6470320304034</v>
      </c>
      <c r="AC8" s="32">
        <v>6184.4311259650894</v>
      </c>
    </row>
    <row r="9" spans="1:43" s="8" customFormat="1">
      <c r="A9" s="16" t="s">
        <v>32</v>
      </c>
      <c r="B9" s="31">
        <v>13905.650377014164</v>
      </c>
      <c r="C9" s="31">
        <v>13681.807219754868</v>
      </c>
      <c r="D9" s="31">
        <v>13713.587269052541</v>
      </c>
      <c r="E9" s="31">
        <v>13310.37097378522</v>
      </c>
      <c r="F9" s="31">
        <v>13388.769719179314</v>
      </c>
      <c r="G9" s="31">
        <v>13470.572359737136</v>
      </c>
      <c r="H9" s="31">
        <v>13487.994534027219</v>
      </c>
      <c r="I9" s="31">
        <v>12680.045777429939</v>
      </c>
      <c r="J9" s="31">
        <v>12769.820095255329</v>
      </c>
      <c r="K9" s="31">
        <v>12722.796953330704</v>
      </c>
      <c r="L9" s="31">
        <v>12695.743535046029</v>
      </c>
      <c r="M9" s="31">
        <v>12876.848482120224</v>
      </c>
      <c r="N9" s="31">
        <v>12620.396688256018</v>
      </c>
      <c r="O9" s="31">
        <v>12718.237892824494</v>
      </c>
      <c r="P9" s="31">
        <v>12657.986694868945</v>
      </c>
      <c r="Q9" s="31">
        <v>12678.435092857828</v>
      </c>
      <c r="R9" s="31">
        <v>12587.260244695855</v>
      </c>
      <c r="S9" s="31">
        <v>12593.085166557552</v>
      </c>
      <c r="T9" s="31">
        <v>12630.53483492962</v>
      </c>
      <c r="U9" s="31">
        <v>12646.247736966272</v>
      </c>
      <c r="V9" s="31">
        <v>12963.279477410499</v>
      </c>
      <c r="W9" s="31">
        <v>12723.713877306085</v>
      </c>
      <c r="X9" s="32">
        <v>12464.836063772211</v>
      </c>
      <c r="Y9" s="32">
        <v>12541.463328232549</v>
      </c>
      <c r="Z9" s="32">
        <v>12588.598320624938</v>
      </c>
      <c r="AA9" s="32">
        <v>12640.499549729391</v>
      </c>
      <c r="AB9" s="32">
        <v>13333.12550561362</v>
      </c>
      <c r="AC9" s="32">
        <v>13564.561074505198</v>
      </c>
    </row>
    <row r="10" spans="1:43" s="8" customFormat="1">
      <c r="A10" s="16" t="s">
        <v>33</v>
      </c>
      <c r="B10" s="32">
        <v>39328.349142597785</v>
      </c>
      <c r="C10" s="32">
        <v>39400.286810279635</v>
      </c>
      <c r="D10" s="32">
        <v>39528.187465900752</v>
      </c>
      <c r="E10" s="32">
        <v>39808.661565386916</v>
      </c>
      <c r="F10" s="32">
        <v>40005.985158971947</v>
      </c>
      <c r="G10" s="32">
        <v>40189.417592188707</v>
      </c>
      <c r="H10" s="32">
        <v>40323.030886423978</v>
      </c>
      <c r="I10" s="32">
        <v>40643.569507861808</v>
      </c>
      <c r="J10" s="32">
        <v>40532.617724643664</v>
      </c>
      <c r="K10" s="32">
        <v>40912.13816221404</v>
      </c>
      <c r="L10" s="32">
        <v>41330.992119395334</v>
      </c>
      <c r="M10" s="32">
        <v>42094.50977651609</v>
      </c>
      <c r="N10" s="32">
        <v>42607.986641330455</v>
      </c>
      <c r="O10" s="32">
        <v>43046.622029681123</v>
      </c>
      <c r="P10" s="32">
        <v>43528.934099986713</v>
      </c>
      <c r="Q10" s="32">
        <v>44079.845777842231</v>
      </c>
      <c r="R10" s="32">
        <v>44984.916092462103</v>
      </c>
      <c r="S10" s="32">
        <v>45273.367794632482</v>
      </c>
      <c r="T10" s="32">
        <v>45782.606998788535</v>
      </c>
      <c r="U10" s="32">
        <v>46257.677918011526</v>
      </c>
      <c r="V10" s="32">
        <v>46809.52013491805</v>
      </c>
      <c r="W10" s="32">
        <v>47458.836076826832</v>
      </c>
      <c r="X10" s="32">
        <v>48083.941753681553</v>
      </c>
      <c r="Y10" s="32">
        <v>48374.342916433125</v>
      </c>
      <c r="Z10" s="32">
        <v>49013.452553152289</v>
      </c>
      <c r="AA10" s="32">
        <v>49411.205586526841</v>
      </c>
      <c r="AB10" s="32">
        <v>49805.502596162783</v>
      </c>
      <c r="AC10" s="32">
        <v>50818.176652805683</v>
      </c>
    </row>
    <row r="11" spans="1:43" s="8" customFormat="1">
      <c r="A11" s="16" t="s">
        <v>34</v>
      </c>
      <c r="B11" s="32">
        <v>4217.4489784469661</v>
      </c>
      <c r="C11" s="32">
        <v>4255.6525043169777</v>
      </c>
      <c r="D11" s="32">
        <v>4253.1000954163183</v>
      </c>
      <c r="E11" s="32">
        <v>4363.7584542124132</v>
      </c>
      <c r="F11" s="32">
        <v>4510.5192354639048</v>
      </c>
      <c r="G11" s="32">
        <v>4730.411473796933</v>
      </c>
      <c r="H11" s="32">
        <v>4894.4452988485345</v>
      </c>
      <c r="I11" s="32">
        <v>5016.4474859320844</v>
      </c>
      <c r="J11" s="32">
        <v>5188.5879267831506</v>
      </c>
      <c r="K11" s="32">
        <v>5295.7618849529426</v>
      </c>
      <c r="L11" s="32">
        <v>5397.4085548733456</v>
      </c>
      <c r="M11" s="32">
        <v>5499.4049356117939</v>
      </c>
      <c r="N11" s="32">
        <v>6152.4652695722407</v>
      </c>
      <c r="O11" s="32">
        <v>6222.0926225867297</v>
      </c>
      <c r="P11" s="32">
        <v>6297.8347694890726</v>
      </c>
      <c r="Q11" s="32">
        <v>6375.1418108601292</v>
      </c>
      <c r="R11" s="32">
        <v>6402.6183560863929</v>
      </c>
      <c r="S11" s="32">
        <v>6423.1818338537341</v>
      </c>
      <c r="T11" s="32">
        <v>6517.7073189745033</v>
      </c>
      <c r="U11" s="32">
        <v>6550.6307430793868</v>
      </c>
      <c r="V11" s="32">
        <v>6586.9676424506279</v>
      </c>
      <c r="W11" s="32">
        <v>6702.4920139119122</v>
      </c>
      <c r="X11" s="32">
        <v>6808.7352806318704</v>
      </c>
      <c r="Y11" s="32">
        <v>7108.1885266148047</v>
      </c>
      <c r="Z11" s="32">
        <v>7291.7333687006585</v>
      </c>
      <c r="AA11" s="32">
        <v>7407.2660799560381</v>
      </c>
      <c r="AB11" s="32">
        <v>7512.4706330725094</v>
      </c>
      <c r="AC11" s="32">
        <v>7428.2946640250548</v>
      </c>
    </row>
    <row r="12" spans="1:43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4" spans="1:43">
      <c r="I14" s="9">
        <v>2019</v>
      </c>
      <c r="J14" s="9">
        <v>2018</v>
      </c>
      <c r="K14" s="10" t="s">
        <v>35</v>
      </c>
      <c r="L14" s="9" t="s">
        <v>36</v>
      </c>
      <c r="V14" s="9"/>
      <c r="W14" s="9"/>
      <c r="X14" s="9"/>
      <c r="Y14" s="9"/>
      <c r="Z14" s="5"/>
      <c r="AA14" s="37"/>
    </row>
    <row r="15" spans="1:43">
      <c r="I15" s="5">
        <f>(AC3)</f>
        <v>94297.912326700549</v>
      </c>
      <c r="J15" s="11">
        <f>(Y3)</f>
        <v>90250.403705529752</v>
      </c>
      <c r="K15" s="12">
        <f>(I15-J15)</f>
        <v>4047.5086211707967</v>
      </c>
      <c r="L15" s="15">
        <f>(K15/(J15/100))</f>
        <v>4.4847540343166363</v>
      </c>
      <c r="V15" s="7"/>
      <c r="W15" s="7"/>
      <c r="X15" s="20"/>
      <c r="Y15" s="9"/>
      <c r="Z15" s="5"/>
      <c r="AA15" s="37"/>
    </row>
    <row r="16" spans="1:43">
      <c r="V16" s="5"/>
      <c r="W16" s="5"/>
      <c r="X16" s="5"/>
      <c r="Y16" s="6"/>
      <c r="Z16" s="5"/>
      <c r="AA16" s="37"/>
    </row>
    <row r="17" spans="9:27">
      <c r="I17" s="9"/>
      <c r="J17" s="9"/>
      <c r="K17" s="9"/>
      <c r="L17" s="9"/>
      <c r="X17" s="5"/>
      <c r="Y17" s="5"/>
      <c r="Z17" s="5"/>
      <c r="AA17" s="37"/>
    </row>
    <row r="18" spans="9:27">
      <c r="I18" s="5"/>
      <c r="J18" s="11"/>
      <c r="K18" s="5"/>
      <c r="L18" s="6"/>
      <c r="X18" s="5"/>
      <c r="Y18" s="5"/>
      <c r="Z18" s="5"/>
      <c r="AA18" s="37"/>
    </row>
    <row r="19" spans="9:27">
      <c r="X19" s="5"/>
      <c r="Y19" s="5"/>
      <c r="Z19" s="5"/>
      <c r="AA19" s="3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6091-0664-4F7C-888E-C7765B7436C6}">
  <dimension ref="A1:AC22"/>
  <sheetViews>
    <sheetView workbookViewId="0"/>
  </sheetViews>
  <sheetFormatPr defaultRowHeight="15"/>
  <cols>
    <col min="1" max="1" width="47.28515625" customWidth="1"/>
    <col min="2" max="29" width="12.5703125" customWidth="1"/>
  </cols>
  <sheetData>
    <row r="1" spans="1:29" ht="18.75">
      <c r="A1" s="3" t="s">
        <v>58</v>
      </c>
    </row>
    <row r="2" spans="1:29" s="33" customFormat="1"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59</v>
      </c>
      <c r="AC2" s="9" t="s">
        <v>60</v>
      </c>
    </row>
    <row r="3" spans="1:29" s="1" customFormat="1">
      <c r="A3" s="14" t="s">
        <v>27</v>
      </c>
      <c r="B3" s="35">
        <v>45166.623038325488</v>
      </c>
      <c r="C3" s="35">
        <v>45472.769026180213</v>
      </c>
      <c r="D3" s="35">
        <v>45726.968088524794</v>
      </c>
      <c r="E3" s="35">
        <v>45752.809412409872</v>
      </c>
      <c r="F3" s="35">
        <v>45503.017935184937</v>
      </c>
      <c r="G3" s="35">
        <v>46129.095487255494</v>
      </c>
      <c r="H3" s="35">
        <v>45994.826879096654</v>
      </c>
      <c r="I3" s="35">
        <v>46520.867066402425</v>
      </c>
      <c r="J3" s="35">
        <v>46750.145019607124</v>
      </c>
      <c r="K3" s="35">
        <v>47207.485377310652</v>
      </c>
      <c r="L3" s="35">
        <v>47369.99055424425</v>
      </c>
      <c r="M3" s="35">
        <v>47376.731581410335</v>
      </c>
      <c r="N3" s="35">
        <v>47882.150600319546</v>
      </c>
      <c r="O3" s="35">
        <v>47409.770545925297</v>
      </c>
      <c r="P3" s="35">
        <v>47531.971484632108</v>
      </c>
      <c r="Q3" s="35">
        <v>47840.837082279155</v>
      </c>
      <c r="R3" s="35">
        <v>47790.06189375298</v>
      </c>
      <c r="S3" s="35">
        <v>47926.423840684256</v>
      </c>
      <c r="T3" s="35">
        <v>48353.71272690007</v>
      </c>
      <c r="U3" s="35">
        <v>48606.996723561642</v>
      </c>
      <c r="V3" s="35">
        <v>48475.613090569525</v>
      </c>
      <c r="W3" s="35">
        <v>50325.877998283366</v>
      </c>
      <c r="X3" s="35">
        <v>49057.083289503433</v>
      </c>
      <c r="Y3" s="35">
        <v>49330.884094023531</v>
      </c>
      <c r="Z3" s="35">
        <v>49831.302401950343</v>
      </c>
      <c r="AA3" s="35">
        <v>49993.649259085032</v>
      </c>
      <c r="AB3" s="35">
        <v>49933.00393842777</v>
      </c>
      <c r="AC3" s="35">
        <v>49920.159845986018</v>
      </c>
    </row>
    <row r="4" spans="1:29" s="8" customFormat="1"/>
    <row r="5" spans="1:29" s="8" customFormat="1">
      <c r="A5" s="1" t="s">
        <v>28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  <c r="W5" s="9" t="s">
        <v>22</v>
      </c>
      <c r="X5" s="9" t="s">
        <v>23</v>
      </c>
      <c r="Y5" s="9" t="s">
        <v>24</v>
      </c>
      <c r="Z5" s="9" t="s">
        <v>25</v>
      </c>
      <c r="AA5" s="9" t="s">
        <v>26</v>
      </c>
      <c r="AB5" s="9" t="s">
        <v>59</v>
      </c>
      <c r="AC5" s="9" t="s">
        <v>60</v>
      </c>
    </row>
    <row r="6" spans="1:29" s="8" customFormat="1">
      <c r="A6" s="8" t="s">
        <v>29</v>
      </c>
      <c r="B6" s="32">
        <v>35887.19111578646</v>
      </c>
      <c r="C6" s="32">
        <v>36236.903484111266</v>
      </c>
      <c r="D6" s="32">
        <v>36199.615740701411</v>
      </c>
      <c r="E6" s="32">
        <v>36084.228387553041</v>
      </c>
      <c r="F6" s="32">
        <v>35961.304170216383</v>
      </c>
      <c r="G6" s="32">
        <v>35940.698075782937</v>
      </c>
      <c r="H6" s="32">
        <v>36436.799003819688</v>
      </c>
      <c r="I6" s="32">
        <v>36717.955619716617</v>
      </c>
      <c r="J6" s="32">
        <v>39169.61616588624</v>
      </c>
      <c r="K6" s="32">
        <v>39013.752248033918</v>
      </c>
      <c r="L6" s="32">
        <v>38553.940376597187</v>
      </c>
      <c r="M6" s="32">
        <v>38917.428220890688</v>
      </c>
      <c r="N6" s="32">
        <v>37816.839967305095</v>
      </c>
      <c r="O6" s="32">
        <v>38105.646878448482</v>
      </c>
      <c r="P6" s="32">
        <v>38393.632769363008</v>
      </c>
      <c r="Q6" s="32">
        <v>38346.588446662456</v>
      </c>
      <c r="R6" s="32">
        <v>38470.963625536308</v>
      </c>
      <c r="S6" s="32">
        <v>39048.972537723464</v>
      </c>
      <c r="T6" s="32">
        <v>40110.736016874464</v>
      </c>
      <c r="U6" s="32">
        <v>39748.082707102178</v>
      </c>
      <c r="V6" s="32">
        <v>40013.661884959394</v>
      </c>
      <c r="W6" s="32">
        <v>40109.323124917959</v>
      </c>
      <c r="X6" s="32">
        <v>40522.702243892352</v>
      </c>
      <c r="Y6" s="32">
        <v>40392.92590201008</v>
      </c>
      <c r="Z6" s="32">
        <v>41171.741911787634</v>
      </c>
      <c r="AA6" s="32">
        <v>41269.810956799753</v>
      </c>
      <c r="AB6" s="32">
        <v>41296.892169000275</v>
      </c>
      <c r="AC6" s="32">
        <v>40884.819833557493</v>
      </c>
    </row>
    <row r="7" spans="1:29" s="8" customFormat="1">
      <c r="A7" s="8" t="s">
        <v>30</v>
      </c>
      <c r="B7" s="32">
        <v>48185.851951583812</v>
      </c>
      <c r="C7" s="32">
        <v>48133.393699884989</v>
      </c>
      <c r="D7" s="32">
        <v>48222.463589423533</v>
      </c>
      <c r="E7" s="32">
        <v>48100.023378515878</v>
      </c>
      <c r="F7" s="32">
        <v>48699.906886346755</v>
      </c>
      <c r="G7" s="32">
        <v>48603.129025215087</v>
      </c>
      <c r="H7" s="32">
        <v>48622.213320125862</v>
      </c>
      <c r="I7" s="32">
        <v>48638.903827657887</v>
      </c>
      <c r="J7" s="32">
        <v>49181.904786687395</v>
      </c>
      <c r="K7" s="32">
        <v>50101.293742309303</v>
      </c>
      <c r="L7" s="32">
        <v>49977.887126955611</v>
      </c>
      <c r="M7" s="32">
        <v>50900.230515787087</v>
      </c>
      <c r="N7" s="32">
        <v>50867.181523700041</v>
      </c>
      <c r="O7" s="32">
        <v>50750.127700006422</v>
      </c>
      <c r="P7" s="32">
        <v>50604.08981694121</v>
      </c>
      <c r="Q7" s="32">
        <v>50875.147034098474</v>
      </c>
      <c r="R7" s="32">
        <v>50408.180972266426</v>
      </c>
      <c r="S7" s="32">
        <v>50797.721866416337</v>
      </c>
      <c r="T7" s="32">
        <v>51415.354026878085</v>
      </c>
      <c r="U7" s="32">
        <v>51718.784572254313</v>
      </c>
      <c r="V7" s="32">
        <v>50897.087635012598</v>
      </c>
      <c r="W7" s="32">
        <v>52420.763757033157</v>
      </c>
      <c r="X7" s="32">
        <v>52169.357859001197</v>
      </c>
      <c r="Y7" s="32">
        <v>51946.92194725162</v>
      </c>
      <c r="Z7" s="32">
        <v>52616.498831072233</v>
      </c>
      <c r="AA7" s="32">
        <v>53026.498505130781</v>
      </c>
      <c r="AB7" s="32">
        <v>52797.151272071285</v>
      </c>
      <c r="AC7" s="32">
        <v>53119.298590334307</v>
      </c>
    </row>
    <row r="8" spans="1:29" s="8" customFormat="1">
      <c r="A8" s="8" t="s">
        <v>31</v>
      </c>
      <c r="B8" s="32">
        <v>45740.85578248457</v>
      </c>
      <c r="C8" s="32">
        <v>45941.387431942101</v>
      </c>
      <c r="D8" s="32">
        <v>46594.564131355408</v>
      </c>
      <c r="E8" s="32">
        <v>46307.968571060512</v>
      </c>
      <c r="F8" s="32">
        <v>45907.501948979982</v>
      </c>
      <c r="G8" s="32">
        <v>47768.279329426754</v>
      </c>
      <c r="H8" s="32">
        <v>47653.320971160814</v>
      </c>
      <c r="I8" s="32">
        <v>48128.54069153918</v>
      </c>
      <c r="J8" s="32">
        <v>51444.830743213417</v>
      </c>
      <c r="K8" s="32">
        <v>51147.427937538778</v>
      </c>
      <c r="L8" s="32">
        <v>50534.652208254207</v>
      </c>
      <c r="M8" s="32">
        <v>49939.78791913946</v>
      </c>
      <c r="N8" s="32">
        <v>52048.058087932754</v>
      </c>
      <c r="O8" s="32">
        <v>49556.440158092293</v>
      </c>
      <c r="P8" s="32">
        <v>49892.858732240093</v>
      </c>
      <c r="Q8" s="32">
        <v>50531.406742659979</v>
      </c>
      <c r="R8" s="32">
        <v>50682.535687587741</v>
      </c>
      <c r="S8" s="32">
        <v>50300.428313946926</v>
      </c>
      <c r="T8" s="32">
        <v>50301.254095902761</v>
      </c>
      <c r="U8" s="32">
        <v>51136.127621957443</v>
      </c>
      <c r="V8" s="32">
        <v>51433.799648258399</v>
      </c>
      <c r="W8" s="32">
        <v>50994.557544557225</v>
      </c>
      <c r="X8" s="32">
        <v>51557.417893624661</v>
      </c>
      <c r="Y8" s="32">
        <v>51330.908431454613</v>
      </c>
      <c r="Z8" s="32">
        <v>53446.916634042718</v>
      </c>
      <c r="AA8" s="32">
        <v>52999.71372890487</v>
      </c>
      <c r="AB8" s="32">
        <v>52519.028575020035</v>
      </c>
      <c r="AC8" s="32">
        <v>52916.62644344828</v>
      </c>
    </row>
    <row r="9" spans="1:29" s="8" customFormat="1">
      <c r="A9" s="8" t="s">
        <v>32</v>
      </c>
      <c r="B9" s="32">
        <v>39651.822669024696</v>
      </c>
      <c r="C9" s="32">
        <v>39752.632610560686</v>
      </c>
      <c r="D9" s="32">
        <v>39991.372373706581</v>
      </c>
      <c r="E9" s="32">
        <v>40677.831691333544</v>
      </c>
      <c r="F9" s="32">
        <v>40094.157264131376</v>
      </c>
      <c r="G9" s="32">
        <v>40581.578148124856</v>
      </c>
      <c r="H9" s="32">
        <v>40185.62542998248</v>
      </c>
      <c r="I9" s="32">
        <v>41320.378759930121</v>
      </c>
      <c r="J9" s="32">
        <v>41014.604946402593</v>
      </c>
      <c r="K9" s="32">
        <v>42803.438945069065</v>
      </c>
      <c r="L9" s="32">
        <v>41684.386503712209</v>
      </c>
      <c r="M9" s="32">
        <v>42272.068193566287</v>
      </c>
      <c r="N9" s="32">
        <v>42665.748611576128</v>
      </c>
      <c r="O9" s="32">
        <v>41976.307913213779</v>
      </c>
      <c r="P9" s="32">
        <v>42023.73253263448</v>
      </c>
      <c r="Q9" s="32">
        <v>41872.826376997386</v>
      </c>
      <c r="R9" s="32">
        <v>42207.437619565491</v>
      </c>
      <c r="S9" s="32">
        <v>42963.403845241781</v>
      </c>
      <c r="T9" s="32">
        <v>43043.735678470766</v>
      </c>
      <c r="U9" s="32">
        <v>43646.611806952242</v>
      </c>
      <c r="V9" s="32">
        <v>42807.662448732786</v>
      </c>
      <c r="W9" s="32">
        <v>53015.171686610622</v>
      </c>
      <c r="X9" s="32">
        <v>43545.084998035076</v>
      </c>
      <c r="Y9" s="32">
        <v>43990.755935711815</v>
      </c>
      <c r="Z9" s="32">
        <v>44905.859651908679</v>
      </c>
      <c r="AA9" s="32">
        <v>45558.463671624449</v>
      </c>
      <c r="AB9" s="32">
        <v>46260.585804107039</v>
      </c>
      <c r="AC9" s="32">
        <v>45001.970574265171</v>
      </c>
    </row>
    <row r="10" spans="1:29" s="8" customFormat="1">
      <c r="A10" s="8" t="s">
        <v>33</v>
      </c>
      <c r="B10" s="32">
        <v>47542.81554437914</v>
      </c>
      <c r="C10" s="32">
        <v>47987.926114490896</v>
      </c>
      <c r="D10" s="32">
        <v>48299.520455342652</v>
      </c>
      <c r="E10" s="32">
        <v>48081.81541685995</v>
      </c>
      <c r="F10" s="32">
        <v>47855.078236881112</v>
      </c>
      <c r="G10" s="32">
        <v>48490.723604636936</v>
      </c>
      <c r="H10" s="32">
        <v>48553.908627685865</v>
      </c>
      <c r="I10" s="32">
        <v>48948.118125581728</v>
      </c>
      <c r="J10" s="32">
        <v>48788.538021036824</v>
      </c>
      <c r="K10" s="32">
        <v>48797.059560585178</v>
      </c>
      <c r="L10" s="32">
        <v>49450.846279906953</v>
      </c>
      <c r="M10" s="32">
        <v>49003.33929860749</v>
      </c>
      <c r="N10" s="32">
        <v>49776.345045959832</v>
      </c>
      <c r="O10" s="32">
        <v>49219.776464489762</v>
      </c>
      <c r="P10" s="32">
        <v>49456.384593173629</v>
      </c>
      <c r="Q10" s="32">
        <v>49895.986477140315</v>
      </c>
      <c r="R10" s="32">
        <v>49736.698541934922</v>
      </c>
      <c r="S10" s="32">
        <v>49619.574092004652</v>
      </c>
      <c r="T10" s="32">
        <v>49930.953707888526</v>
      </c>
      <c r="U10" s="32">
        <v>50147.588347612393</v>
      </c>
      <c r="V10" s="32">
        <v>50307.134352010202</v>
      </c>
      <c r="W10" s="32">
        <v>50656.788377351775</v>
      </c>
      <c r="X10" s="32">
        <v>50658.912529670757</v>
      </c>
      <c r="Y10" s="32">
        <v>51032.790686743123</v>
      </c>
      <c r="Z10" s="32">
        <v>51272.679557088886</v>
      </c>
      <c r="AA10" s="32">
        <v>51410.660963743285</v>
      </c>
      <c r="AB10" s="32">
        <v>51279.604271824152</v>
      </c>
      <c r="AC10" s="32">
        <v>51429.767908874092</v>
      </c>
    </row>
    <row r="11" spans="1:29" s="8" customFormat="1">
      <c r="A11" s="8" t="s">
        <v>34</v>
      </c>
      <c r="B11" s="32">
        <v>40491.143254008835</v>
      </c>
      <c r="C11" s="32">
        <v>41318.790340959422</v>
      </c>
      <c r="D11" s="32">
        <v>41476.699115198142</v>
      </c>
      <c r="E11" s="32">
        <v>42248.957696081408</v>
      </c>
      <c r="F11" s="32">
        <v>40678.017413411028</v>
      </c>
      <c r="G11" s="32">
        <v>43821.00949257562</v>
      </c>
      <c r="H11" s="32">
        <v>41821.801980855584</v>
      </c>
      <c r="I11" s="32">
        <v>41939.549774986204</v>
      </c>
      <c r="J11" s="32">
        <v>41964.228215640789</v>
      </c>
      <c r="K11" s="32">
        <v>42388.702580950594</v>
      </c>
      <c r="L11" s="32">
        <v>43512.232391830206</v>
      </c>
      <c r="M11" s="32">
        <v>43543.913244906791</v>
      </c>
      <c r="N11" s="32">
        <v>42832.891618888309</v>
      </c>
      <c r="O11" s="32">
        <v>43533.513713813758</v>
      </c>
      <c r="P11" s="32">
        <v>43108.927555437898</v>
      </c>
      <c r="Q11" s="32">
        <v>43451.778924753286</v>
      </c>
      <c r="R11" s="32">
        <v>43452.682376409364</v>
      </c>
      <c r="S11" s="32">
        <v>43676.480536629919</v>
      </c>
      <c r="T11" s="32">
        <v>45222.641022871459</v>
      </c>
      <c r="U11" s="32">
        <v>45355.8385145629</v>
      </c>
      <c r="V11" s="32">
        <v>45310.476095186314</v>
      </c>
      <c r="W11" s="32">
        <v>45332.77643369721</v>
      </c>
      <c r="X11" s="32">
        <v>45915.790787534621</v>
      </c>
      <c r="Y11" s="32">
        <v>46431.25901635256</v>
      </c>
      <c r="Z11" s="32">
        <v>46146.995889141464</v>
      </c>
      <c r="AA11" s="32">
        <v>45672.558556647389</v>
      </c>
      <c r="AB11" s="32">
        <v>45648.623301640451</v>
      </c>
      <c r="AC11" s="32">
        <v>46007.279026379496</v>
      </c>
    </row>
    <row r="12" spans="1:2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AA12" s="5"/>
    </row>
    <row r="14" spans="1:29">
      <c r="I14" s="9">
        <v>2019</v>
      </c>
      <c r="J14" s="9">
        <v>2018</v>
      </c>
      <c r="K14" s="10" t="s">
        <v>35</v>
      </c>
      <c r="L14" s="9" t="s">
        <v>36</v>
      </c>
      <c r="W14" s="35"/>
      <c r="X14" s="35"/>
      <c r="Y14" s="5"/>
      <c r="Z14" s="5"/>
      <c r="AA14" s="37"/>
    </row>
    <row r="15" spans="1:29">
      <c r="I15" s="5">
        <f>(AC3)</f>
        <v>49920.159845986018</v>
      </c>
      <c r="J15" s="5">
        <f>(Y3)</f>
        <v>49330.884094023531</v>
      </c>
      <c r="K15" s="5">
        <f>(I15-J15)</f>
        <v>589.27575196248654</v>
      </c>
      <c r="L15" s="6">
        <f>(K15/(J15/100))</f>
        <v>1.1945371804797589</v>
      </c>
      <c r="X15" s="5"/>
      <c r="Y15" s="5"/>
      <c r="Z15" s="5"/>
      <c r="AA15" s="37"/>
    </row>
    <row r="16" spans="1:29">
      <c r="X16" s="5"/>
      <c r="Y16" s="5"/>
      <c r="Z16" s="5"/>
      <c r="AA16" s="37"/>
    </row>
    <row r="17" spans="9:27">
      <c r="I17" s="9"/>
      <c r="J17" s="9"/>
      <c r="K17" s="9"/>
      <c r="L17" s="9"/>
      <c r="X17" s="5"/>
      <c r="Y17" s="5"/>
      <c r="Z17" s="5"/>
      <c r="AA17" s="37"/>
    </row>
    <row r="18" spans="9:27">
      <c r="I18" s="32"/>
      <c r="J18" s="32"/>
      <c r="K18" s="5"/>
      <c r="L18" s="6"/>
      <c r="X18" s="5"/>
      <c r="Y18" s="5"/>
      <c r="Z18" s="5"/>
      <c r="AA18" s="37"/>
    </row>
    <row r="19" spans="9:27">
      <c r="X19" s="5"/>
      <c r="Y19" s="5"/>
      <c r="Z19" s="5"/>
      <c r="AA19" s="37"/>
    </row>
    <row r="22" spans="9:27">
      <c r="J22" s="35"/>
      <c r="K22" s="35"/>
      <c r="L22" s="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e8c1a17-b4f5-4a7d-9d46-cd5f21924bda">
      <UserInfo>
        <DisplayName>Sif Neldeborg</DisplayName>
        <AccountId>29</AccountId>
        <AccountType/>
      </UserInfo>
      <UserInfo>
        <DisplayName>Juliane Jenvall</DisplayName>
        <AccountId>21</AccountId>
        <AccountType/>
      </UserInfo>
      <UserInfo>
        <DisplayName>Mette Lundberg</DisplayName>
        <AccountId>22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3A576F8B23745876AB7E7794D05C3" ma:contentTypeVersion="10" ma:contentTypeDescription="Opret et nyt dokument." ma:contentTypeScope="" ma:versionID="ee39fbbdfed1d994a92609847e3cde25">
  <xsd:schema xmlns:xsd="http://www.w3.org/2001/XMLSchema" xmlns:xs="http://www.w3.org/2001/XMLSchema" xmlns:p="http://schemas.microsoft.com/office/2006/metadata/properties" xmlns:ns3="a2e22843-a6bd-4287-9d4f-f618d6a553ae" xmlns:ns4="7e8c1a17-b4f5-4a7d-9d46-cd5f21924bda" targetNamespace="http://schemas.microsoft.com/office/2006/metadata/properties" ma:root="true" ma:fieldsID="63fc82b9a3ce46a70711fb2b204f1d12" ns3:_="" ns4:_="">
    <xsd:import namespace="a2e22843-a6bd-4287-9d4f-f618d6a553ae"/>
    <xsd:import namespace="7e8c1a17-b4f5-4a7d-9d46-cd5f21924b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22843-a6bd-4287-9d4f-f618d6a553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c1a17-b4f5-4a7d-9d46-cd5f21924bd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957C8A-BC87-4763-81B2-65A32A45EE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E9D18E-95DB-41F5-A95E-230D2CED2B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e8c1a17-b4f5-4a7d-9d46-cd5f21924bda"/>
    <ds:schemaRef ds:uri="a2e22843-a6bd-4287-9d4f-f618d6a553a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EA5E55-F7BE-4971-83F5-D8821659A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22843-a6bd-4287-9d4f-f618d6a553ae"/>
    <ds:schemaRef ds:uri="7e8c1a17-b4f5-4a7d-9d46-cd5f21924b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Omsætning</vt:lpstr>
      <vt:lpstr>Eksport</vt:lpstr>
      <vt:lpstr>Beskæftigede</vt:lpstr>
      <vt:lpstr>Løn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Fick Hansen</dc:creator>
  <cp:keywords/>
  <dc:description/>
  <cp:lastModifiedBy>Rune Fick Hansen</cp:lastModifiedBy>
  <cp:revision/>
  <dcterms:created xsi:type="dcterms:W3CDTF">2018-11-13T08:12:11Z</dcterms:created>
  <dcterms:modified xsi:type="dcterms:W3CDTF">2020-04-21T07:36:08Z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0x010100A2F3A576F8B23745876AB7E7794D05C3</vt:lpwstr>
  </property>
  <property fmtid="{D5CDD505-2E9C-101B-9397-08002B2CF9AE}" pid="3" name="AuthorIds_UIVersion_512">
    <vt:lpwstr>18</vt:lpwstr>
  </property>
  <property fmtid="{D5CDD505-2E9C-101B-9397-08002B2CF9AE}" pid="4" name="AuthorIds_UIVersion_9728">
    <vt:lpwstr>18</vt:lpwstr>
  </property>
</Properties>
</file>